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2995" windowHeight="10260" tabRatio="643" firstSheet="1" activeTab="3"/>
  </bookViews>
  <sheets>
    <sheet name="Temp Chart" sheetId="1" r:id="rId1"/>
    <sheet name="2010-11 DO Profile" sheetId="2" r:id="rId2"/>
    <sheet name="2010-11 Data" sheetId="3" r:id="rId3"/>
    <sheet name="2013 Data" sheetId="4" r:id="rId4"/>
    <sheet name="2013 Temperature Profiles" sheetId="5" r:id="rId5"/>
    <sheet name="2013 Daily Surface Temps" sheetId="6" r:id="rId6"/>
    <sheet name="2013 DO Profile" sheetId="7" r:id="rId7"/>
    <sheet name="2013 Conductance Profiles" sheetId="8" r:id="rId8"/>
  </sheets>
  <definedNames/>
  <calcPr fullCalcOnLoad="1"/>
</workbook>
</file>

<file path=xl/comments3.xml><?xml version="1.0" encoding="utf-8"?>
<comments xmlns="http://schemas.openxmlformats.org/spreadsheetml/2006/main">
  <authors>
    <author>Gordon R Brushwyler</author>
  </authors>
  <commentList>
    <comment ref="A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No year entered</t>
        </r>
      </text>
    </comment>
    <comment ref="B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No year entered.  Jay emailed 2011 since no testing done in 2012</t>
        </r>
      </text>
    </comment>
    <comment ref="B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I would question the accuracy of the pH reading.  Never calibrated since purchased ~ 2009.</t>
        </r>
      </text>
    </comment>
    <comment ref="L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I would question the accuracy of the pH reading.  Never calibrated since purchased ~ 2009.</t>
        </r>
      </text>
    </comment>
  </commentList>
</comments>
</file>

<file path=xl/comments4.xml><?xml version="1.0" encoding="utf-8"?>
<comments xmlns="http://schemas.openxmlformats.org/spreadsheetml/2006/main">
  <authors>
    <author>Gordon R Brushwyler</author>
  </authors>
  <commentList>
    <comment ref="D1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From lake owner's shalllow well</t>
        </r>
      </text>
    </comment>
    <comment ref="D3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From lake owner's shalllow well</t>
        </r>
      </text>
    </comment>
    <comment ref="I6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Was 106, low, because I forgot to move up &amp; down.</t>
        </r>
      </text>
    </comment>
    <comment ref="J6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Was 9.0, low, because I forgot to move up &amp; down.</t>
        </r>
      </text>
    </comment>
  </commentList>
</comments>
</file>

<file path=xl/comments6.xml><?xml version="1.0" encoding="utf-8"?>
<comments xmlns="http://schemas.openxmlformats.org/spreadsheetml/2006/main">
  <authors>
    <author>Gordon R Brushwyler</author>
  </authors>
  <commentList>
    <comment ref="E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Still using old glass thermometer from blue broken tube.</t>
        </r>
      </text>
    </comment>
    <comment ref="F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Added 3 degrees as compromise between new dial and glass thermometers 6/14/13.</t>
        </r>
      </text>
    </comment>
    <comment ref="E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Tossed out thermometer with fishing pole ~11AM but no sun. </t>
        </r>
      </text>
    </comment>
    <comment ref="F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Added 3 degrees as compromise between dial and glass thermometers.
Dial 14.5ºC (58.1ºF), glass 13.5ºC (56.3ºF) vs lake thermometer 54ºF.</t>
        </r>
      </text>
    </comment>
    <comment ref="F1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Dial 20.2ºC/68.4ºF</t>
        </r>
      </text>
    </comment>
    <comment ref="C2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42 New Thermometer</t>
        </r>
      </text>
    </comment>
    <comment ref="C2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62 New</t>
        </r>
      </text>
    </comment>
    <comment ref="D2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81 New</t>
        </r>
      </text>
    </comment>
    <comment ref="D2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 new</t>
        </r>
      </text>
    </comment>
    <comment ref="D3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72 New</t>
        </r>
      </text>
    </comment>
    <comment ref="C3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51 New</t>
        </r>
      </text>
    </comment>
    <comment ref="C3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55 New</t>
        </r>
      </text>
    </comment>
    <comment ref="D3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74 New</t>
        </r>
      </text>
    </comment>
    <comment ref="C3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59 New</t>
        </r>
      </text>
    </comment>
    <comment ref="D3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83 New</t>
        </r>
      </text>
    </comment>
    <comment ref="D3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86 New</t>
        </r>
      </text>
    </comment>
    <comment ref="D3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85 New</t>
        </r>
      </text>
    </comment>
    <comment ref="D4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77 New</t>
        </r>
      </text>
    </comment>
    <comment ref="D4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74 New</t>
        </r>
      </text>
    </comment>
    <comment ref="D4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81 New</t>
        </r>
      </text>
    </comment>
    <comment ref="D4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81 New</t>
        </r>
      </text>
    </comment>
    <comment ref="D4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83 New still on the bench by screens so no direct sunlight.</t>
        </r>
      </text>
    </comment>
    <comment ref="D4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85</t>
        </r>
      </text>
    </comment>
    <comment ref="D4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86 New
Present 78.5, dial 25ºC
1½ ºF error at 10:30 PM</t>
        </r>
      </text>
    </comment>
    <comment ref="D4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88</t>
        </r>
      </text>
    </comment>
    <comment ref="D4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90</t>
        </r>
      </text>
    </comment>
    <comment ref="D4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90</t>
        </r>
      </text>
    </comment>
    <comment ref="C5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75</t>
        </r>
      </text>
    </comment>
    <comment ref="D5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86</t>
        </r>
      </text>
    </comment>
    <comment ref="D5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</t>
        </r>
      </text>
    </comment>
    <comment ref="D5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70</t>
        </r>
      </text>
    </comment>
    <comment ref="C5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51 New</t>
        </r>
      </text>
    </comment>
    <comment ref="D5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83</t>
        </r>
      </text>
    </comment>
    <comment ref="D5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72</t>
        </r>
      </text>
    </comment>
    <comment ref="C5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46</t>
        </r>
      </text>
    </comment>
    <comment ref="D5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72</t>
        </r>
      </text>
    </comment>
    <comment ref="C5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51</t>
        </r>
      </text>
    </comment>
    <comment ref="D5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77</t>
        </r>
      </text>
    </comment>
    <comment ref="C5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62</t>
        </r>
      </text>
    </comment>
    <comment ref="D5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70</t>
        </r>
      </text>
    </comment>
    <comment ref="C5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46</t>
        </r>
      </text>
    </comment>
    <comment ref="D5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61</t>
        </r>
      </text>
    </comment>
    <comment ref="C5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48</t>
        </r>
      </text>
    </comment>
    <comment ref="D5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59</t>
        </r>
      </text>
    </comment>
    <comment ref="C6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51</t>
        </r>
      </text>
    </comment>
    <comment ref="D6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</t>
        </r>
      </text>
    </comment>
    <comment ref="C6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55</t>
        </r>
      </text>
    </comment>
    <comment ref="D6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70</t>
        </r>
      </text>
    </comment>
    <comment ref="C6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62</t>
        </r>
      </text>
    </comment>
    <comment ref="D6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</t>
        </r>
      </text>
    </comment>
    <comment ref="C6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55</t>
        </r>
      </text>
    </comment>
    <comment ref="D6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</t>
        </r>
      </text>
    </comment>
    <comment ref="C6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55</t>
        </r>
      </text>
    </comment>
    <comment ref="D6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</t>
        </r>
      </text>
    </comment>
    <comment ref="C6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51</t>
        </r>
      </text>
    </comment>
    <comment ref="D6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</t>
        </r>
      </text>
    </comment>
    <comment ref="C6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48</t>
        </r>
      </text>
    </comment>
    <comment ref="D6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72</t>
        </r>
      </text>
    </comment>
    <comment ref="C6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55</t>
        </r>
      </text>
    </comment>
    <comment ref="D6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68</t>
        </r>
      </text>
    </comment>
    <comment ref="C6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60</t>
        </r>
      </text>
    </comment>
    <comment ref="D6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79</t>
        </r>
      </text>
    </comment>
    <comment ref="C6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59</t>
        </r>
      </text>
    </comment>
    <comment ref="D6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79</t>
        </r>
      </text>
    </comment>
    <comment ref="C7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46</t>
        </r>
      </text>
    </comment>
    <comment ref="D7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</t>
        </r>
      </text>
    </comment>
    <comment ref="C7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55</t>
        </r>
      </text>
    </comment>
    <comment ref="D7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72</t>
        </r>
      </text>
    </comment>
    <comment ref="C7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59</t>
        </r>
      </text>
    </comment>
    <comment ref="D7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72</t>
        </r>
      </text>
    </comment>
    <comment ref="C7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51</t>
        </r>
      </text>
    </comment>
    <comment ref="D7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74</t>
        </r>
      </text>
    </comment>
    <comment ref="C7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59</t>
        </r>
      </text>
    </comment>
    <comment ref="D7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</t>
        </r>
      </text>
    </comment>
    <comment ref="C7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46</t>
        </r>
      </text>
    </comment>
    <comment ref="D7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67</t>
        </r>
      </text>
    </comment>
    <comment ref="C7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41</t>
        </r>
      </text>
    </comment>
    <comment ref="D7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72</t>
        </r>
      </text>
    </comment>
    <comment ref="C7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46</t>
        </r>
      </text>
    </comment>
    <comment ref="D7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79</t>
        </r>
      </text>
    </comment>
    <comment ref="C7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50</t>
        </r>
      </text>
    </comment>
    <comment ref="D7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79</t>
        </r>
      </text>
    </comment>
    <comment ref="C7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53</t>
        </r>
      </text>
    </comment>
    <comment ref="D7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79</t>
        </r>
      </text>
    </comment>
    <comment ref="C8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53</t>
        </r>
      </text>
    </comment>
    <comment ref="D8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81</t>
        </r>
      </text>
    </comment>
    <comment ref="C8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55</t>
        </r>
      </text>
    </comment>
    <comment ref="D8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79</t>
        </r>
      </text>
    </comment>
    <comment ref="C8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64</t>
        </r>
      </text>
    </comment>
    <comment ref="D8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85</t>
        </r>
      </text>
    </comment>
    <comment ref="C8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64</t>
        </r>
      </text>
    </comment>
    <comment ref="D8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86</t>
        </r>
      </text>
    </comment>
    <comment ref="C8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60</t>
        </r>
      </text>
    </comment>
    <comment ref="D8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81</t>
        </r>
      </text>
    </comment>
    <comment ref="C8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50</t>
        </r>
      </text>
    </comment>
    <comment ref="D8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79</t>
        </r>
      </text>
    </comment>
    <comment ref="C8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53</t>
        </r>
      </text>
    </comment>
    <comment ref="D8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81</t>
        </r>
      </text>
    </comment>
    <comment ref="D8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90</t>
        </r>
      </text>
    </comment>
    <comment ref="C8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68</t>
        </r>
      </text>
    </comment>
    <comment ref="D8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86</t>
        </r>
      </text>
    </comment>
    <comment ref="C8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68</t>
        </r>
      </text>
    </comment>
    <comment ref="C9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69</t>
        </r>
      </text>
    </comment>
    <comment ref="D9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85</t>
        </r>
      </text>
    </comment>
    <comment ref="C9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66</t>
        </r>
      </text>
    </comment>
    <comment ref="D9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83</t>
        </r>
      </text>
    </comment>
    <comment ref="C9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66</t>
        </r>
      </text>
    </comment>
    <comment ref="D9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79</t>
        </r>
      </text>
    </comment>
    <comment ref="C9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59</t>
        </r>
      </text>
    </comment>
    <comment ref="D9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79</t>
        </r>
      </text>
    </comment>
    <comment ref="C9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64</t>
        </r>
      </text>
    </comment>
    <comment ref="C9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44</t>
        </r>
      </text>
    </comment>
    <comment ref="D9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79</t>
        </r>
      </text>
    </comment>
    <comment ref="C10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68</t>
        </r>
      </text>
    </comment>
    <comment ref="D10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86</t>
        </r>
      </text>
    </comment>
    <comment ref="C10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50</t>
        </r>
      </text>
    </comment>
    <comment ref="D10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72</t>
        </r>
      </text>
    </comment>
    <comment ref="C10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59</t>
        </r>
      </text>
    </comment>
    <comment ref="D10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79</t>
        </r>
      </text>
    </comment>
    <comment ref="C10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59</t>
        </r>
      </text>
    </comment>
    <comment ref="D10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83</t>
        </r>
      </text>
    </comment>
    <comment ref="C10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62</t>
        </r>
      </text>
    </comment>
    <comment ref="D10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83</t>
        </r>
      </text>
    </comment>
    <comment ref="C10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55</t>
        </r>
      </text>
    </comment>
    <comment ref="D10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68</t>
        </r>
      </text>
    </comment>
    <comment ref="C10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42</t>
        </r>
      </text>
    </comment>
    <comment ref="D10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65</t>
        </r>
      </text>
    </comment>
    <comment ref="C10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39</t>
        </r>
      </text>
    </comment>
    <comment ref="D10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68</t>
        </r>
      </text>
    </comment>
    <comment ref="C10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39 Must not have reset so reading must be bad.</t>
        </r>
      </text>
    </comment>
    <comment ref="D10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61</t>
        </r>
      </text>
    </comment>
    <comment ref="C10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37</t>
        </r>
      </text>
    </comment>
    <comment ref="C11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33</t>
        </r>
      </text>
    </comment>
    <comment ref="D11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70</t>
        </r>
      </text>
    </comment>
    <comment ref="C11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60</t>
        </r>
      </text>
    </comment>
    <comment ref="D11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77</t>
        </r>
      </text>
    </comment>
    <comment ref="C11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64</t>
        </r>
      </text>
    </comment>
    <comment ref="D11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70</t>
        </r>
      </text>
    </comment>
    <comment ref="C11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48</t>
        </r>
      </text>
    </comment>
    <comment ref="D11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59</t>
        </r>
      </text>
    </comment>
    <comment ref="C11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35</t>
        </r>
      </text>
    </comment>
    <comment ref="D11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63</t>
        </r>
      </text>
    </comment>
    <comment ref="C11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33</t>
        </r>
      </text>
    </comment>
    <comment ref="D11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67</t>
        </r>
      </text>
    </comment>
    <comment ref="C11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41</t>
        </r>
      </text>
    </comment>
    <comment ref="D11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70</t>
        </r>
      </text>
    </comment>
    <comment ref="C11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42</t>
        </r>
      </text>
    </comment>
    <comment ref="D11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72</t>
        </r>
      </text>
    </comment>
    <comment ref="C11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46</t>
        </r>
      </text>
    </comment>
    <comment ref="D11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74</t>
        </r>
      </text>
    </comment>
    <comment ref="C12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44</t>
        </r>
      </text>
    </comment>
    <comment ref="D12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77</t>
        </r>
      </text>
    </comment>
    <comment ref="C12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46</t>
        </r>
      </text>
    </comment>
    <comment ref="D12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</t>
        </r>
      </text>
    </comment>
    <comment ref="C12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44</t>
        </r>
      </text>
    </comment>
    <comment ref="D12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70</t>
        </r>
      </text>
    </comment>
    <comment ref="C12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44</t>
        </r>
      </text>
    </comment>
    <comment ref="D12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70</t>
        </r>
      </text>
    </comment>
    <comment ref="C12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53</t>
        </r>
      </text>
    </comment>
    <comment ref="D12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</t>
        </r>
      </text>
    </comment>
    <comment ref="C12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44</t>
        </r>
      </text>
    </comment>
    <comment ref="D12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76</t>
        </r>
      </text>
    </comment>
    <comment ref="C12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50</t>
        </r>
      </text>
    </comment>
    <comment ref="D12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65</t>
        </r>
      </text>
    </comment>
    <comment ref="C12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58</t>
        </r>
      </text>
    </comment>
    <comment ref="D12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58</t>
        </r>
      </text>
    </comment>
    <comment ref="C12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51</t>
        </r>
      </text>
    </comment>
    <comment ref="D12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55</t>
        </r>
      </text>
    </comment>
    <comment ref="C12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51</t>
        </r>
      </text>
    </comment>
    <comment ref="D12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61</t>
        </r>
      </text>
    </comment>
    <comment ref="C13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44</t>
        </r>
      </text>
    </comment>
    <comment ref="D13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65</t>
        </r>
      </text>
    </comment>
    <comment ref="C13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33</t>
        </r>
      </text>
    </comment>
    <comment ref="D13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74</t>
        </r>
      </text>
    </comment>
    <comment ref="C13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44</t>
        </r>
      </text>
    </comment>
    <comment ref="D13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74</t>
        </r>
      </text>
    </comment>
    <comment ref="C13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41</t>
        </r>
      </text>
    </comment>
    <comment ref="D13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72</t>
        </r>
      </text>
    </comment>
    <comment ref="C13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44</t>
        </r>
      </text>
    </comment>
    <comment ref="D134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72</t>
        </r>
      </text>
    </comment>
    <comment ref="D135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68</t>
        </r>
      </text>
    </comment>
    <comment ref="C13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46</t>
        </r>
      </text>
    </comment>
    <comment ref="D136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63</t>
        </r>
      </text>
    </comment>
    <comment ref="C13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32</t>
        </r>
      </text>
    </comment>
    <comment ref="D137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61</t>
        </r>
      </text>
    </comment>
    <comment ref="C13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46</t>
        </r>
      </text>
    </comment>
    <comment ref="D138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56</t>
        </r>
      </text>
    </comment>
    <comment ref="C13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46</t>
        </r>
      </text>
    </comment>
    <comment ref="D139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52</t>
        </r>
      </text>
    </comment>
    <comment ref="C14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30</t>
        </r>
      </text>
    </comment>
    <comment ref="D14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52</t>
        </r>
      </text>
    </comment>
    <comment ref="E140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6:15 PM</t>
        </r>
      </text>
    </comment>
    <comment ref="D14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47</t>
        </r>
      </text>
    </comment>
    <comment ref="C14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30</t>
        </r>
      </text>
    </comment>
    <comment ref="D142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49</t>
        </r>
      </text>
    </comment>
    <comment ref="C14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32</t>
        </r>
      </text>
    </comment>
    <comment ref="D143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47</t>
        </r>
      </text>
    </comment>
    <comment ref="C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New Wireless Weather Station temperature noted in cell note.  Main entry old thermistor inside/outside meter.</t>
        </r>
      </text>
    </comment>
    <comment ref="D1" authorId="0">
      <text>
        <r>
          <rPr>
            <b/>
            <sz val="9"/>
            <rFont val="Tahoma"/>
            <family val="2"/>
          </rPr>
          <t>Gordon R Brushwyler:</t>
        </r>
        <r>
          <rPr>
            <sz val="9"/>
            <rFont val="Tahoma"/>
            <family val="2"/>
          </rPr>
          <t xml:space="preserve">
New Wireless Weather Station temperature noted in cell note.  Main entry old thermistor inside/outside meter.</t>
        </r>
      </text>
    </comment>
  </commentList>
</comments>
</file>

<file path=xl/sharedStrings.xml><?xml version="1.0" encoding="utf-8"?>
<sst xmlns="http://schemas.openxmlformats.org/spreadsheetml/2006/main" count="98" uniqueCount="62">
  <si>
    <t>Date</t>
  </si>
  <si>
    <t>DOW</t>
  </si>
  <si>
    <t>Notes</t>
  </si>
  <si>
    <t>YSI Stored
ID #</t>
  </si>
  <si>
    <t>Depth
Feet</t>
  </si>
  <si>
    <t>DO
% Sat</t>
  </si>
  <si>
    <t>DO
mg/l</t>
  </si>
  <si>
    <t>(Raw)
Conductivity
µS/cm</t>
  </si>
  <si>
    <t>Specific
Conductance
µS/cm</t>
  </si>
  <si>
    <t>Salinity</t>
  </si>
  <si>
    <t>Well water</t>
  </si>
  <si>
    <t>Calibrated</t>
  </si>
  <si>
    <t>445 µS</t>
  </si>
  <si>
    <t>Final Calibration</t>
  </si>
  <si>
    <t>Reference temperature set to 25.0ºC on the YSI Model 85 instrument.</t>
  </si>
  <si>
    <t>Calibrated conductivity with fresh NIST 445 µS @ 25ºC (Myron L Company 442-300) with solution at 25.0ºC.</t>
  </si>
  <si>
    <t>Conductivity not ever calibrated by BLIA</t>
  </si>
  <si>
    <t>100 feet of lake</t>
  </si>
  <si>
    <t>From shallow well within</t>
  </si>
  <si>
    <t>Bass Lake Readings</t>
  </si>
  <si>
    <t>Around 9 AM and  23ºC air temperature</t>
  </si>
  <si>
    <r>
      <t xml:space="preserve">From below 3:10 PM reading of well water looks like I had to </t>
    </r>
    <r>
      <rPr>
        <b/>
        <sz val="10"/>
        <rFont val="Arial"/>
        <family val="2"/>
      </rPr>
      <t>lower</t>
    </r>
    <r>
      <rPr>
        <sz val="10"/>
        <rFont val="Arial"/>
        <family val="0"/>
      </rPr>
      <t xml:space="preserve"> reading slightly.</t>
    </r>
  </si>
  <si>
    <t>Started 10 AM Air temp 67ºF</t>
  </si>
  <si>
    <t xml:space="preserve">  ** Forgot to move probe up and down for first "surface" reading.</t>
  </si>
  <si>
    <t>**</t>
  </si>
  <si>
    <t>Calm (no anchor)</t>
  </si>
  <si>
    <t>One fishing boat</t>
  </si>
  <si>
    <t>Four loons (2 adults, 2 immature)</t>
  </si>
  <si>
    <t>Partly cloudy</t>
  </si>
  <si>
    <t>Saved all readings on YSI 85</t>
  </si>
  <si>
    <t>Water
Temp
ºF</t>
  </si>
  <si>
    <t>Water
Temp
ºC</t>
  </si>
  <si>
    <t>Time</t>
  </si>
  <si>
    <t>pH</t>
  </si>
  <si>
    <t>Windy</t>
  </si>
  <si>
    <t>Secchi Depth (ft)</t>
  </si>
  <si>
    <t>-</t>
  </si>
  <si>
    <t>Sunday</t>
  </si>
  <si>
    <t>N wind 10 - 15 mph</t>
  </si>
  <si>
    <t>No boats, loons</t>
  </si>
  <si>
    <t>Saw young loon 9/13/13 alone</t>
  </si>
  <si>
    <t>Cloud cover. Choppy water</t>
  </si>
  <si>
    <t>Min Temp</t>
  </si>
  <si>
    <t>Max Temp</t>
  </si>
  <si>
    <t>Water Temp</t>
  </si>
  <si>
    <t>Corrected Water</t>
  </si>
  <si>
    <t>Data taken</t>
  </si>
  <si>
    <t>by</t>
  </si>
  <si>
    <t>Jay VanThiel</t>
  </si>
  <si>
    <t>Missed recording initial measurement of calibration solution before adjusting calibration. (Bummer)</t>
  </si>
  <si>
    <t>pH 8.2 *</t>
  </si>
  <si>
    <t xml:space="preserve">* pH probe calibrated after soaking </t>
  </si>
  <si>
    <t>several days in "Storage Solution"</t>
  </si>
  <si>
    <t>to restore reference junction.</t>
  </si>
  <si>
    <t>Then calibrated with 4/7/10 bufffers.</t>
  </si>
  <si>
    <t>Was never previously calibrated and</t>
  </si>
  <si>
    <t>reference dried out.</t>
  </si>
  <si>
    <t>Δ</t>
  </si>
  <si>
    <t>Down</t>
  </si>
  <si>
    <t>Up</t>
  </si>
  <si>
    <t>DO % Sat</t>
  </si>
  <si>
    <t>DO mg/l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</si>
</sst>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;@"/>
    <numFmt numFmtId="165" formatCode="0.0"/>
    <numFmt numFmtId="166" formatCode="dddd"/>
    <numFmt numFmtId="167" formatCode="[$-409]h:mm:ss\ AM/PM"/>
    <numFmt numFmtId="168" formatCode="[$-409]h:mm\ AM/PM;@"/>
    <numFmt numFmtId="169" formatCode="[$-409]dddd\,\ mmmm\ dd\,\ yyyy"/>
    <numFmt numFmtId="170" formatCode="mm/dd/yy;@"/>
    <numFmt numFmtId="171" formatCode="m/d/yy;@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i/>
      <sz val="10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11.5"/>
      <color indexed="8"/>
      <name val="Arial"/>
      <family val="2"/>
    </font>
    <font>
      <b/>
      <sz val="12"/>
      <color indexed="8"/>
      <name val="Arial"/>
      <family val="2"/>
    </font>
    <font>
      <b/>
      <sz val="1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.25"/>
      <color indexed="8"/>
      <name val="Arial"/>
      <family val="2"/>
    </font>
    <font>
      <b/>
      <sz val="16"/>
      <color indexed="8"/>
      <name val="Arial"/>
      <family val="2"/>
    </font>
    <font>
      <sz val="9.2"/>
      <color indexed="8"/>
      <name val="Arial"/>
      <family val="2"/>
    </font>
    <font>
      <sz val="12.85"/>
      <color indexed="8"/>
      <name val="Arial"/>
      <family val="2"/>
    </font>
    <font>
      <sz val="14.5"/>
      <color indexed="8"/>
      <name val="Arial"/>
      <family val="2"/>
    </font>
    <font>
      <b/>
      <sz val="14.5"/>
      <color indexed="8"/>
      <name val="Arial"/>
      <family val="2"/>
    </font>
    <font>
      <b/>
      <sz val="17.25"/>
      <color indexed="8"/>
      <name val="Arial"/>
      <family val="2"/>
    </font>
    <font>
      <sz val="13.3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wrapText="1"/>
    </xf>
    <xf numFmtId="168" fontId="1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7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71" fontId="0" fillId="34" borderId="0" xfId="0" applyNumberFormat="1" applyFont="1" applyFill="1" applyAlignment="1">
      <alignment horizontal="center"/>
    </xf>
    <xf numFmtId="166" fontId="0" fillId="34" borderId="0" xfId="0" applyNumberFormat="1" applyFill="1" applyAlignment="1">
      <alignment horizontal="center"/>
    </xf>
    <xf numFmtId="1" fontId="0" fillId="34" borderId="0" xfId="0" applyNumberFormat="1" applyFont="1" applyFill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1" fontId="0" fillId="34" borderId="17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0" fillId="35" borderId="0" xfId="0" applyNumberFormat="1" applyFill="1" applyAlignment="1">
      <alignment horizontal="center"/>
    </xf>
    <xf numFmtId="165" fontId="0" fillId="35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Profiles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95"/>
          <c:w val="0.927"/>
          <c:h val="0.873"/>
        </c:manualLayout>
      </c:layout>
      <c:scatterChart>
        <c:scatterStyle val="lineMarker"/>
        <c:varyColors val="0"/>
        <c:ser>
          <c:idx val="3"/>
          <c:order val="0"/>
          <c:tx>
            <c:strRef>
              <c:f>'2010-11 Data'!$C$1</c:f>
              <c:strCache>
                <c:ptCount val="1"/>
                <c:pt idx="0">
                  <c:v>DO
% Sat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'2010-11 Data'!$A$2:$B$32</c:f>
              <c:strCache>
                <c:ptCount val="9"/>
                <c:pt idx="0">
                  <c:v>08/03/11
Date</c:v>
                </c:pt>
                <c:pt idx="1">
                  <c:v>1024
Time</c:v>
                </c:pt>
                <c:pt idx="2">
                  <c:v>20.00
Secchi Depth (ft)</c:v>
                </c:pt>
                <c:pt idx="3">
                  <c:v>9.2
pH</c:v>
                </c:pt>
                <c:pt idx="4">
                  <c:v>Windy
Notes</c:v>
                </c:pt>
                <c:pt idx="5">
                  <c:v>0</c:v>
                </c:pt>
                <c:pt idx="6">
                  <c:v>Data taken</c:v>
                </c:pt>
                <c:pt idx="7">
                  <c:v>by</c:v>
                </c:pt>
                <c:pt idx="8">
                  <c:v>Jay VanThiel</c:v>
                </c:pt>
              </c:strCache>
            </c:strRef>
          </c:xVal>
          <c:yVal>
            <c:numRef>
              <c:f>'2010-11 Data'!$C$2:$C$32</c:f>
            </c:numRef>
          </c:yVal>
          <c:smooth val="0"/>
        </c:ser>
        <c:ser>
          <c:idx val="4"/>
          <c:order val="1"/>
          <c:tx>
            <c:strRef>
              <c:f>'2010-11 Data'!$D$1</c:f>
              <c:strCache>
                <c:ptCount val="1"/>
                <c:pt idx="0">
                  <c:v>Specific
Conductance
µS/cm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'2010-11 Data'!$A$2:$B$32</c:f>
              <c:strCache>
                <c:ptCount val="9"/>
                <c:pt idx="0">
                  <c:v>08/03/11
Date</c:v>
                </c:pt>
                <c:pt idx="1">
                  <c:v>1024
Time</c:v>
                </c:pt>
                <c:pt idx="2">
                  <c:v>20.00
Secchi Depth (ft)</c:v>
                </c:pt>
                <c:pt idx="3">
                  <c:v>9.2
pH</c:v>
                </c:pt>
                <c:pt idx="4">
                  <c:v>Windy
Notes</c:v>
                </c:pt>
                <c:pt idx="5">
                  <c:v>0</c:v>
                </c:pt>
                <c:pt idx="6">
                  <c:v>Data taken</c:v>
                </c:pt>
                <c:pt idx="7">
                  <c:v>by</c:v>
                </c:pt>
                <c:pt idx="8">
                  <c:v>Jay VanThiel</c:v>
                </c:pt>
              </c:strCache>
            </c:strRef>
          </c:xVal>
          <c:yVal>
            <c:numRef>
              <c:f>'2010-11 Data'!$D$2:$D$32</c:f>
            </c:numRef>
          </c:yVal>
          <c:smooth val="0"/>
        </c:ser>
        <c:ser>
          <c:idx val="0"/>
          <c:order val="2"/>
          <c:tx>
            <c:strRef>
              <c:f>'2010-11 Data'!$B$2</c:f>
              <c:strCache>
                <c:ptCount val="1"/>
                <c:pt idx="0">
                  <c:v>08/03/11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'2010-11 Data'!$E$7:$E$32</c:f>
              <c:numCache>
                <c:ptCount val="2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</c:numCache>
            </c:numRef>
          </c:xVal>
          <c:yVal>
            <c:numRef>
              <c:f>'2010-11 Data'!$F$7:$F$32</c:f>
              <c:numCache>
                <c:ptCount val="26"/>
                <c:pt idx="0">
                  <c:v>24.9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24.9</c:v>
                </c:pt>
                <c:pt idx="8">
                  <c:v>24.9</c:v>
                </c:pt>
                <c:pt idx="9">
                  <c:v>24.6</c:v>
                </c:pt>
                <c:pt idx="10">
                  <c:v>21.4</c:v>
                </c:pt>
                <c:pt idx="11">
                  <c:v>19.5</c:v>
                </c:pt>
                <c:pt idx="12">
                  <c:v>17.4</c:v>
                </c:pt>
                <c:pt idx="13">
                  <c:v>15.4</c:v>
                </c:pt>
                <c:pt idx="14">
                  <c:v>14.3</c:v>
                </c:pt>
                <c:pt idx="15">
                  <c:v>13</c:v>
                </c:pt>
                <c:pt idx="16">
                  <c:v>11.5</c:v>
                </c:pt>
                <c:pt idx="17">
                  <c:v>10.5</c:v>
                </c:pt>
                <c:pt idx="18">
                  <c:v>10</c:v>
                </c:pt>
                <c:pt idx="19">
                  <c:v>9.7</c:v>
                </c:pt>
                <c:pt idx="20">
                  <c:v>9.5</c:v>
                </c:pt>
                <c:pt idx="21">
                  <c:v>9.4</c:v>
                </c:pt>
                <c:pt idx="22">
                  <c:v>9.4</c:v>
                </c:pt>
                <c:pt idx="23">
                  <c:v>9.3</c:v>
                </c:pt>
                <c:pt idx="24">
                  <c:v>9.3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'2010-11 Data'!$I$1</c:f>
              <c:strCache>
                <c:ptCount val="1"/>
                <c:pt idx="0">
                  <c:v>Water
Temp
ºF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'2010-11 Data'!$A$2:$B$32</c:f>
              <c:strCache>
                <c:ptCount val="9"/>
                <c:pt idx="0">
                  <c:v>08/03/11
Date</c:v>
                </c:pt>
                <c:pt idx="1">
                  <c:v>1024
Time</c:v>
                </c:pt>
                <c:pt idx="2">
                  <c:v>20.00
Secchi Depth (ft)</c:v>
                </c:pt>
                <c:pt idx="3">
                  <c:v>9.2
pH</c:v>
                </c:pt>
                <c:pt idx="4">
                  <c:v>Windy
Notes</c:v>
                </c:pt>
                <c:pt idx="5">
                  <c:v>0</c:v>
                </c:pt>
                <c:pt idx="6">
                  <c:v>Data taken</c:v>
                </c:pt>
                <c:pt idx="7">
                  <c:v>by</c:v>
                </c:pt>
                <c:pt idx="8">
                  <c:v>Jay VanThiel</c:v>
                </c:pt>
              </c:strCache>
            </c:strRef>
          </c:xVal>
          <c:yVal>
            <c:numRef>
              <c:f>'2010-11 Data'!$I$2:$I$32</c:f>
            </c:numRef>
          </c:yVal>
          <c:smooth val="0"/>
        </c:ser>
        <c:ser>
          <c:idx val="1"/>
          <c:order val="4"/>
          <c:tx>
            <c:strRef>
              <c:f>'2010-11 Data'!$L$2</c:f>
              <c:strCache>
                <c:ptCount val="1"/>
                <c:pt idx="0">
                  <c:v>08/30/10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'2010-11 Data'!$M$7:$M$26</c:f>
              <c:numCache>
                <c:ptCount val="2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</c:numCache>
            </c:numRef>
          </c:xVal>
          <c:yVal>
            <c:numRef>
              <c:f>'2010-11 Data'!$N$7:$N$26</c:f>
              <c:numCache>
                <c:ptCount val="20"/>
                <c:pt idx="0">
                  <c:v>24.1</c:v>
                </c:pt>
                <c:pt idx="1">
                  <c:v>24.1</c:v>
                </c:pt>
                <c:pt idx="2">
                  <c:v>24.1</c:v>
                </c:pt>
                <c:pt idx="3">
                  <c:v>24</c:v>
                </c:pt>
                <c:pt idx="4">
                  <c:v>24</c:v>
                </c:pt>
                <c:pt idx="5">
                  <c:v>23.9</c:v>
                </c:pt>
                <c:pt idx="6">
                  <c:v>23.8</c:v>
                </c:pt>
                <c:pt idx="7">
                  <c:v>23.6</c:v>
                </c:pt>
                <c:pt idx="8">
                  <c:v>23.5</c:v>
                </c:pt>
                <c:pt idx="9">
                  <c:v>23.4</c:v>
                </c:pt>
                <c:pt idx="10">
                  <c:v>23.3</c:v>
                </c:pt>
                <c:pt idx="11">
                  <c:v>23</c:v>
                </c:pt>
                <c:pt idx="12">
                  <c:v>22.7</c:v>
                </c:pt>
                <c:pt idx="13">
                  <c:v>21.8</c:v>
                </c:pt>
                <c:pt idx="14">
                  <c:v>19.6</c:v>
                </c:pt>
                <c:pt idx="15">
                  <c:v>18.3</c:v>
                </c:pt>
                <c:pt idx="16">
                  <c:v>15.1</c:v>
                </c:pt>
                <c:pt idx="17">
                  <c:v>13.9</c:v>
                </c:pt>
                <c:pt idx="18">
                  <c:v>13.1</c:v>
                </c:pt>
                <c:pt idx="19">
                  <c:v>11.5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'2010-11 Data'!$Q$2</c:f>
              <c:strCache>
                <c:ptCount val="1"/>
                <c:pt idx="0">
                  <c:v>07/26/10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'2010-11 Data'!$R$8:$R$28</c:f>
              <c:numCache>
                <c:ptCount val="2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</c:numCache>
            </c:numRef>
          </c:xVal>
          <c:yVal>
            <c:numRef>
              <c:f>'2010-11 Data'!$S$8:$S$28</c:f>
              <c:numCache>
                <c:ptCount val="21"/>
                <c:pt idx="0">
                  <c:v>24.2</c:v>
                </c:pt>
                <c:pt idx="1">
                  <c:v>24.4</c:v>
                </c:pt>
                <c:pt idx="2">
                  <c:v>24.3</c:v>
                </c:pt>
                <c:pt idx="3">
                  <c:v>24.3</c:v>
                </c:pt>
                <c:pt idx="4">
                  <c:v>24.3</c:v>
                </c:pt>
                <c:pt idx="5">
                  <c:v>24.2</c:v>
                </c:pt>
                <c:pt idx="6">
                  <c:v>24.1</c:v>
                </c:pt>
                <c:pt idx="7">
                  <c:v>24.1</c:v>
                </c:pt>
                <c:pt idx="8">
                  <c:v>24</c:v>
                </c:pt>
                <c:pt idx="9">
                  <c:v>23.6</c:v>
                </c:pt>
                <c:pt idx="10">
                  <c:v>21.1</c:v>
                </c:pt>
                <c:pt idx="11">
                  <c:v>19.4</c:v>
                </c:pt>
                <c:pt idx="12">
                  <c:v>17.3</c:v>
                </c:pt>
                <c:pt idx="13">
                  <c:v>16.6</c:v>
                </c:pt>
                <c:pt idx="14">
                  <c:v>15</c:v>
                </c:pt>
                <c:pt idx="15">
                  <c:v>13.5</c:v>
                </c:pt>
                <c:pt idx="16">
                  <c:v>12</c:v>
                </c:pt>
                <c:pt idx="17">
                  <c:v>12</c:v>
                </c:pt>
                <c:pt idx="18">
                  <c:v>11.2</c:v>
                </c:pt>
                <c:pt idx="19">
                  <c:v>10.8</c:v>
                </c:pt>
                <c:pt idx="20">
                  <c:v>10.7</c:v>
                </c:pt>
              </c:numCache>
            </c:numRef>
          </c:yVal>
          <c:smooth val="0"/>
        </c:ser>
        <c:axId val="61545305"/>
        <c:axId val="17036834"/>
      </c:scatterChart>
      <c:valAx>
        <c:axId val="6154530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6834"/>
        <c:crosses val="autoZero"/>
        <c:crossBetween val="midCat"/>
        <c:dispUnits/>
        <c:majorUnit val="5"/>
      </c:valAx>
      <c:valAx>
        <c:axId val="17036834"/>
        <c:scaling>
          <c:orientation val="minMax"/>
          <c:max val="26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Termperature (ºC)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5305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64"/>
          <c:w val="0.1157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 Profiles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8975"/>
          <c:w val="0.92925"/>
          <c:h val="0.8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'2010-11 Data'!$B$2</c:f>
              <c:strCache>
                <c:ptCount val="1"/>
                <c:pt idx="0">
                  <c:v>08/03/11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'2010-11 Data'!$E$7:$E$31</c:f>
              <c:numCache>
                <c:ptCount val="2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</c:numCache>
            </c:numRef>
          </c:xVal>
          <c:yVal>
            <c:numRef>
              <c:f>'2010-11 Data'!$G$7:$G$31</c:f>
              <c:numCache>
                <c:ptCount val="25"/>
                <c:pt idx="0">
                  <c:v>7.98</c:v>
                </c:pt>
                <c:pt idx="1">
                  <c:v>7.76</c:v>
                </c:pt>
                <c:pt idx="2">
                  <c:v>7.74</c:v>
                </c:pt>
                <c:pt idx="3">
                  <c:v>7.96</c:v>
                </c:pt>
                <c:pt idx="4">
                  <c:v>7.81</c:v>
                </c:pt>
                <c:pt idx="5">
                  <c:v>7.94</c:v>
                </c:pt>
                <c:pt idx="6">
                  <c:v>7.59</c:v>
                </c:pt>
                <c:pt idx="7">
                  <c:v>7.54</c:v>
                </c:pt>
                <c:pt idx="8">
                  <c:v>7.75</c:v>
                </c:pt>
                <c:pt idx="9">
                  <c:v>8.29</c:v>
                </c:pt>
                <c:pt idx="10">
                  <c:v>12.5</c:v>
                </c:pt>
                <c:pt idx="11">
                  <c:v>12.76</c:v>
                </c:pt>
                <c:pt idx="12">
                  <c:v>11.87</c:v>
                </c:pt>
                <c:pt idx="13">
                  <c:v>10.48</c:v>
                </c:pt>
                <c:pt idx="14">
                  <c:v>8.5</c:v>
                </c:pt>
                <c:pt idx="15">
                  <c:v>8</c:v>
                </c:pt>
                <c:pt idx="16">
                  <c:v>4.86</c:v>
                </c:pt>
                <c:pt idx="17">
                  <c:v>0.86</c:v>
                </c:pt>
                <c:pt idx="18">
                  <c:v>0.13</c:v>
                </c:pt>
                <c:pt idx="19">
                  <c:v>0.08</c:v>
                </c:pt>
                <c:pt idx="20">
                  <c:v>0.06</c:v>
                </c:pt>
                <c:pt idx="21">
                  <c:v>0.04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'2010-11 Data'!$L$2</c:f>
              <c:strCache>
                <c:ptCount val="1"/>
                <c:pt idx="0">
                  <c:v>08/30/10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'2010-11 Data'!$M$7:$M$26</c:f>
              <c:numCache>
                <c:ptCount val="2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</c:numCache>
            </c:numRef>
          </c:xVal>
          <c:yVal>
            <c:numRef>
              <c:f>'2010-11 Data'!$O$7:$O$26</c:f>
              <c:numCache>
                <c:ptCount val="20"/>
                <c:pt idx="0">
                  <c:v>7.99</c:v>
                </c:pt>
                <c:pt idx="1">
                  <c:v>7.86</c:v>
                </c:pt>
                <c:pt idx="2">
                  <c:v>7.93</c:v>
                </c:pt>
                <c:pt idx="3">
                  <c:v>7.9</c:v>
                </c:pt>
                <c:pt idx="4">
                  <c:v>8.24</c:v>
                </c:pt>
                <c:pt idx="5">
                  <c:v>7.77</c:v>
                </c:pt>
                <c:pt idx="6">
                  <c:v>7.84</c:v>
                </c:pt>
                <c:pt idx="7">
                  <c:v>7.91</c:v>
                </c:pt>
                <c:pt idx="8">
                  <c:v>7.36</c:v>
                </c:pt>
                <c:pt idx="9">
                  <c:v>7.62</c:v>
                </c:pt>
                <c:pt idx="10">
                  <c:v>7.58</c:v>
                </c:pt>
                <c:pt idx="11">
                  <c:v>7.19</c:v>
                </c:pt>
                <c:pt idx="12">
                  <c:v>5.92</c:v>
                </c:pt>
                <c:pt idx="13">
                  <c:v>5.1</c:v>
                </c:pt>
                <c:pt idx="14">
                  <c:v>2.18</c:v>
                </c:pt>
                <c:pt idx="15">
                  <c:v>1.65</c:v>
                </c:pt>
                <c:pt idx="16">
                  <c:v>0.2</c:v>
                </c:pt>
                <c:pt idx="17">
                  <c:v>0.11</c:v>
                </c:pt>
                <c:pt idx="18">
                  <c:v>0.02</c:v>
                </c:pt>
                <c:pt idx="19">
                  <c:v>0.02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'2010-11 Data'!$Q$2</c:f>
              <c:strCache>
                <c:ptCount val="1"/>
                <c:pt idx="0">
                  <c:v>07/26/10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'2010-11 Data'!$R$8:$R$28</c:f>
              <c:numCache>
                <c:ptCount val="2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</c:numCache>
            </c:numRef>
          </c:xVal>
          <c:yVal>
            <c:numRef>
              <c:f>'2010-11 Data'!$T$8:$T$28</c:f>
              <c:numCache>
                <c:ptCount val="21"/>
                <c:pt idx="0">
                  <c:v>6.9</c:v>
                </c:pt>
                <c:pt idx="1">
                  <c:v>6.7</c:v>
                </c:pt>
                <c:pt idx="2">
                  <c:v>7.43</c:v>
                </c:pt>
                <c:pt idx="3">
                  <c:v>7.15</c:v>
                </c:pt>
                <c:pt idx="4">
                  <c:v>8.11</c:v>
                </c:pt>
                <c:pt idx="5">
                  <c:v>6.42</c:v>
                </c:pt>
                <c:pt idx="6">
                  <c:v>7.69</c:v>
                </c:pt>
                <c:pt idx="7">
                  <c:v>7.39</c:v>
                </c:pt>
                <c:pt idx="8">
                  <c:v>7.27</c:v>
                </c:pt>
                <c:pt idx="9">
                  <c:v>7.81</c:v>
                </c:pt>
                <c:pt idx="10">
                  <c:v>9.26</c:v>
                </c:pt>
                <c:pt idx="11">
                  <c:v>7.26</c:v>
                </c:pt>
                <c:pt idx="12">
                  <c:v>6.31</c:v>
                </c:pt>
                <c:pt idx="13">
                  <c:v>3.09</c:v>
                </c:pt>
                <c:pt idx="14">
                  <c:v>3.73</c:v>
                </c:pt>
                <c:pt idx="15">
                  <c:v>2.6</c:v>
                </c:pt>
                <c:pt idx="16">
                  <c:v>1.65</c:v>
                </c:pt>
                <c:pt idx="17">
                  <c:v>0.17</c:v>
                </c:pt>
                <c:pt idx="18">
                  <c:v>0.02</c:v>
                </c:pt>
                <c:pt idx="19">
                  <c:v>0.01</c:v>
                </c:pt>
                <c:pt idx="20">
                  <c:v>0</c:v>
                </c:pt>
              </c:numCache>
            </c:numRef>
          </c:yVal>
          <c:smooth val="0"/>
        </c:ser>
        <c:axId val="19113779"/>
        <c:axId val="37806284"/>
      </c:scatterChart>
      <c:valAx>
        <c:axId val="1911377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6284"/>
        <c:crosses val="autoZero"/>
        <c:crossBetween val="midCat"/>
        <c:dispUnits/>
      </c:valAx>
      <c:valAx>
        <c:axId val="37806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3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15"/>
          <c:y val="0.16225"/>
          <c:w val="0.0992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Profiles</a:t>
            </a:r>
          </a:p>
        </c:rich>
      </c:tx>
      <c:layout>
        <c:manualLayout>
          <c:xMode val="factor"/>
          <c:yMode val="factor"/>
          <c:x val="0.013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81"/>
          <c:w val="0.89075"/>
          <c:h val="0.86475"/>
        </c:manualLayout>
      </c:layout>
      <c:scatterChart>
        <c:scatterStyle val="lineMarker"/>
        <c:varyColors val="0"/>
        <c:ser>
          <c:idx val="1"/>
          <c:order val="0"/>
          <c:tx>
            <c:v>6/15/2013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'2013 Data'!$F$3:$F$9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xVal>
          <c:yVal>
            <c:numRef>
              <c:f>'2013 Data'!$G$3:$G$9</c:f>
              <c:numCache>
                <c:ptCount val="7"/>
                <c:pt idx="0">
                  <c:v>68.54</c:v>
                </c:pt>
                <c:pt idx="1">
                  <c:v>68.18</c:v>
                </c:pt>
                <c:pt idx="2">
                  <c:v>58.64</c:v>
                </c:pt>
                <c:pt idx="3">
                  <c:v>50.54</c:v>
                </c:pt>
                <c:pt idx="4">
                  <c:v>46.76</c:v>
                </c:pt>
                <c:pt idx="5">
                  <c:v>46.22</c:v>
                </c:pt>
                <c:pt idx="6">
                  <c:v>45.86</c:v>
                </c:pt>
              </c:numCache>
            </c:numRef>
          </c:yVal>
          <c:smooth val="0"/>
        </c:ser>
        <c:ser>
          <c:idx val="0"/>
          <c:order val="1"/>
          <c:tx>
            <c:v>7/15/2013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'2013 Data'!$F$20:$F$28</c:f>
              <c:numCache>
                <c:ptCount val="9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45</c:v>
                </c:pt>
                <c:pt idx="8">
                  <c:v>48</c:v>
                </c:pt>
              </c:numCache>
            </c:numRef>
          </c:xVal>
          <c:yVal>
            <c:numRef>
              <c:f>'2013 Data'!$G$20:$G$28</c:f>
              <c:numCache>
                <c:ptCount val="9"/>
                <c:pt idx="0">
                  <c:v>78.25999999999999</c:v>
                </c:pt>
                <c:pt idx="1">
                  <c:v>78.08</c:v>
                </c:pt>
                <c:pt idx="2">
                  <c:v>77.9</c:v>
                </c:pt>
                <c:pt idx="3">
                  <c:v>77</c:v>
                </c:pt>
                <c:pt idx="4">
                  <c:v>67.82</c:v>
                </c:pt>
                <c:pt idx="5">
                  <c:v>54.68</c:v>
                </c:pt>
                <c:pt idx="6">
                  <c:v>48.379999999999995</c:v>
                </c:pt>
                <c:pt idx="7">
                  <c:v>47.84</c:v>
                </c:pt>
                <c:pt idx="8">
                  <c:v>47.66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'2013 Data'!$A$41</c:f>
              <c:strCache>
                <c:ptCount val="1"/>
                <c:pt idx="0">
                  <c:v>08/14/2013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'2013 Data'!$F$41:$F$63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</c:numCache>
            </c:numRef>
          </c:xVal>
          <c:yVal>
            <c:numRef>
              <c:f>'2013 Data'!$G$41:$G$63</c:f>
              <c:numCache>
                <c:ptCount val="23"/>
                <c:pt idx="0">
                  <c:v>70.34</c:v>
                </c:pt>
                <c:pt idx="1">
                  <c:v>70.16</c:v>
                </c:pt>
                <c:pt idx="2">
                  <c:v>70.16</c:v>
                </c:pt>
                <c:pt idx="3">
                  <c:v>69.98</c:v>
                </c:pt>
                <c:pt idx="4">
                  <c:v>69.98</c:v>
                </c:pt>
                <c:pt idx="5">
                  <c:v>69.98</c:v>
                </c:pt>
                <c:pt idx="6">
                  <c:v>69.98</c:v>
                </c:pt>
                <c:pt idx="7">
                  <c:v>69.98</c:v>
                </c:pt>
                <c:pt idx="8">
                  <c:v>69.8</c:v>
                </c:pt>
                <c:pt idx="9">
                  <c:v>69.8</c:v>
                </c:pt>
                <c:pt idx="10">
                  <c:v>69.8</c:v>
                </c:pt>
                <c:pt idx="11">
                  <c:v>69.62</c:v>
                </c:pt>
                <c:pt idx="12">
                  <c:v>69.44</c:v>
                </c:pt>
                <c:pt idx="13">
                  <c:v>69.44</c:v>
                </c:pt>
                <c:pt idx="14">
                  <c:v>61.16</c:v>
                </c:pt>
                <c:pt idx="15">
                  <c:v>57.92</c:v>
                </c:pt>
                <c:pt idx="16">
                  <c:v>55.22</c:v>
                </c:pt>
                <c:pt idx="17">
                  <c:v>53.24</c:v>
                </c:pt>
                <c:pt idx="18">
                  <c:v>51.44</c:v>
                </c:pt>
                <c:pt idx="19">
                  <c:v>50.18</c:v>
                </c:pt>
                <c:pt idx="20">
                  <c:v>49.64</c:v>
                </c:pt>
                <c:pt idx="21">
                  <c:v>48.74</c:v>
                </c:pt>
                <c:pt idx="22">
                  <c:v>48.56</c:v>
                </c:pt>
              </c:numCache>
            </c:numRef>
          </c:yVal>
          <c:smooth val="0"/>
        </c:ser>
        <c:ser>
          <c:idx val="3"/>
          <c:order val="3"/>
          <c:tx>
            <c:v>8/22/2013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'2013 Data'!$F$65:$F$80</c:f>
              <c:numCache>
                <c:ptCount val="16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</c:numCache>
            </c:numRef>
          </c:xVal>
          <c:yVal>
            <c:numRef>
              <c:f>'2013 Data'!$G$65:$G$80</c:f>
              <c:numCache>
                <c:ptCount val="16"/>
                <c:pt idx="0">
                  <c:v>74.48</c:v>
                </c:pt>
                <c:pt idx="1">
                  <c:v>74.48</c:v>
                </c:pt>
                <c:pt idx="2">
                  <c:v>74.48</c:v>
                </c:pt>
                <c:pt idx="3">
                  <c:v>74.3</c:v>
                </c:pt>
                <c:pt idx="4">
                  <c:v>74.3</c:v>
                </c:pt>
                <c:pt idx="5">
                  <c:v>73.58</c:v>
                </c:pt>
                <c:pt idx="6">
                  <c:v>72.68</c:v>
                </c:pt>
                <c:pt idx="7">
                  <c:v>71.6</c:v>
                </c:pt>
                <c:pt idx="8">
                  <c:v>70.16</c:v>
                </c:pt>
                <c:pt idx="9">
                  <c:v>66.38</c:v>
                </c:pt>
                <c:pt idx="10">
                  <c:v>60.440000000000005</c:v>
                </c:pt>
                <c:pt idx="11">
                  <c:v>56.84</c:v>
                </c:pt>
                <c:pt idx="12">
                  <c:v>52.7</c:v>
                </c:pt>
                <c:pt idx="13">
                  <c:v>50</c:v>
                </c:pt>
                <c:pt idx="14">
                  <c:v>49.46</c:v>
                </c:pt>
                <c:pt idx="15">
                  <c:v>49.1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'2013 Data'!$A$97</c:f>
              <c:strCache>
                <c:ptCount val="1"/>
                <c:pt idx="0">
                  <c:v>09/15/2013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'2013 Data'!$F$97:$F$112</c:f>
              <c:numCache>
                <c:ptCount val="16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</c:numCache>
            </c:numRef>
          </c:xVal>
          <c:yVal>
            <c:numRef>
              <c:f>'2013 Data'!$G$97:$G$112</c:f>
              <c:numCache>
                <c:ptCount val="16"/>
                <c:pt idx="0">
                  <c:v>69.44</c:v>
                </c:pt>
                <c:pt idx="1">
                  <c:v>69.62</c:v>
                </c:pt>
                <c:pt idx="2">
                  <c:v>69.62</c:v>
                </c:pt>
                <c:pt idx="3">
                  <c:v>69.62</c:v>
                </c:pt>
                <c:pt idx="4">
                  <c:v>69.62</c:v>
                </c:pt>
                <c:pt idx="5">
                  <c:v>69.62</c:v>
                </c:pt>
                <c:pt idx="6">
                  <c:v>69.62</c:v>
                </c:pt>
                <c:pt idx="7">
                  <c:v>69.62</c:v>
                </c:pt>
                <c:pt idx="8">
                  <c:v>69.62</c:v>
                </c:pt>
                <c:pt idx="9">
                  <c:v>69.62</c:v>
                </c:pt>
                <c:pt idx="10">
                  <c:v>67.82</c:v>
                </c:pt>
                <c:pt idx="11">
                  <c:v>59</c:v>
                </c:pt>
                <c:pt idx="12">
                  <c:v>55.22</c:v>
                </c:pt>
                <c:pt idx="13">
                  <c:v>51.98</c:v>
                </c:pt>
                <c:pt idx="14">
                  <c:v>50.36</c:v>
                </c:pt>
                <c:pt idx="15">
                  <c:v>50</c:v>
                </c:pt>
              </c:numCache>
            </c:numRef>
          </c:yVal>
          <c:smooth val="0"/>
        </c:ser>
        <c:axId val="4712237"/>
        <c:axId val="42410134"/>
      </c:scatterChart>
      <c:valAx>
        <c:axId val="471223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0134"/>
        <c:crosses val="autoZero"/>
        <c:crossBetween val="midCat"/>
        <c:dispUnits/>
      </c:valAx>
      <c:valAx>
        <c:axId val="42410134"/>
        <c:scaling>
          <c:orientation val="minMax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(ºF)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2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"/>
          <c:y val="0.1685"/>
          <c:w val="0.157"/>
          <c:h val="0.2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Shore Surface Temperature (12-18" below surface, morning shade)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1675"/>
          <c:w val="0.95225"/>
          <c:h val="0.81375"/>
        </c:manualLayout>
      </c:layout>
      <c:scatterChart>
        <c:scatterStyle val="lineMarker"/>
        <c:varyColors val="0"/>
        <c:ser>
          <c:idx val="0"/>
          <c:order val="0"/>
          <c:tx>
            <c:v>Water Temp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'2013 Daily Surface Temps'!$A$5:$A$144</c:f>
              <c:strCache/>
            </c:strRef>
          </c:xVal>
          <c:yVal>
            <c:numRef>
              <c:f>'2013 Daily Surface Temps'!$F$5:$F$144</c:f>
              <c:numCache/>
            </c:numRef>
          </c:yVal>
          <c:smooth val="0"/>
        </c:ser>
        <c:ser>
          <c:idx val="1"/>
          <c:order val="1"/>
          <c:tx>
            <c:v>Min Air Temp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'2013 Daily Surface Temps'!$A$2:$A$144</c:f>
              <c:strCache/>
            </c:strRef>
          </c:xVal>
          <c:yVal>
            <c:numRef>
              <c:f>'2013 Daily Surface Temps'!$C$5:$C$144</c:f>
              <c:numCache/>
            </c:numRef>
          </c:yVal>
          <c:smooth val="0"/>
        </c:ser>
        <c:ser>
          <c:idx val="2"/>
          <c:order val="2"/>
          <c:tx>
            <c:v>Max Air Temp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'2013 Daily Surface Temps'!$A$2:$A$144</c:f>
              <c:strCache/>
            </c:strRef>
          </c:xVal>
          <c:yVal>
            <c:numRef>
              <c:f>'2013 Daily Surface Temps'!$D$2:$D$144</c:f>
              <c:numCache/>
            </c:numRef>
          </c:yVal>
          <c:smooth val="0"/>
        </c:ser>
        <c:axId val="46146887"/>
        <c:axId val="12668800"/>
      </c:scatterChart>
      <c:valAx>
        <c:axId val="46146887"/>
        <c:scaling>
          <c:orientation val="minMax"/>
          <c:max val="41570"/>
          <c:min val="4142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8800"/>
        <c:crosses val="autoZero"/>
        <c:crossBetween val="midCat"/>
        <c:dispUnits/>
        <c:majorUnit val="14"/>
      </c:valAx>
      <c:valAx>
        <c:axId val="12668800"/>
        <c:scaling>
          <c:orientation val="minMax"/>
          <c:max val="9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(</a:t>
                </a: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6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48"/>
          <c:w val="0.416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 Profiles</a:t>
            </a:r>
          </a:p>
        </c:rich>
      </c:tx>
      <c:layout>
        <c:manualLayout>
          <c:xMode val="factor"/>
          <c:yMode val="factor"/>
          <c:x val="0.006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0675"/>
          <c:w val="0.908"/>
          <c:h val="0.839"/>
        </c:manualLayout>
      </c:layout>
      <c:scatterChart>
        <c:scatterStyle val="lineMarker"/>
        <c:varyColors val="0"/>
        <c:ser>
          <c:idx val="1"/>
          <c:order val="0"/>
          <c:tx>
            <c:v>6/15/2013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'2013 Data'!$F$3:$F$9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xVal>
          <c:yVal>
            <c:numRef>
              <c:f>'2013 Data'!$J$3:$J$9</c:f>
              <c:numCache>
                <c:ptCount val="7"/>
                <c:pt idx="0">
                  <c:v>9.7</c:v>
                </c:pt>
                <c:pt idx="1">
                  <c:v>9.8</c:v>
                </c:pt>
                <c:pt idx="2">
                  <c:v>14.1</c:v>
                </c:pt>
                <c:pt idx="3">
                  <c:v>9.6</c:v>
                </c:pt>
                <c:pt idx="4">
                  <c:v>4.1</c:v>
                </c:pt>
                <c:pt idx="5">
                  <c:v>2.7</c:v>
                </c:pt>
                <c:pt idx="6">
                  <c:v>0.2</c:v>
                </c:pt>
              </c:numCache>
            </c:numRef>
          </c:yVal>
          <c:smooth val="0"/>
        </c:ser>
        <c:ser>
          <c:idx val="0"/>
          <c:order val="1"/>
          <c:tx>
            <c:v>7/15/2013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'2013 Data'!$F$20:$F$37</c:f>
              <c:numCache>
                <c:ptCount val="18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45</c:v>
                </c:pt>
                <c:pt idx="8">
                  <c:v>48</c:v>
                </c:pt>
                <c:pt idx="9">
                  <c:v>45</c:v>
                </c:pt>
                <c:pt idx="10">
                  <c:v>40</c:v>
                </c:pt>
                <c:pt idx="11">
                  <c:v>35</c:v>
                </c:pt>
                <c:pt idx="12">
                  <c:v>30</c:v>
                </c:pt>
                <c:pt idx="13">
                  <c:v>20</c:v>
                </c:pt>
                <c:pt idx="14">
                  <c:v>15</c:v>
                </c:pt>
                <c:pt idx="15">
                  <c:v>10</c:v>
                </c:pt>
                <c:pt idx="16">
                  <c:v>5</c:v>
                </c:pt>
                <c:pt idx="17">
                  <c:v>2</c:v>
                </c:pt>
              </c:numCache>
            </c:numRef>
          </c:xVal>
          <c:yVal>
            <c:numRef>
              <c:f>'2013 Data'!$J$20:$J$37</c:f>
              <c:numCache>
                <c:ptCount val="18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9.4</c:v>
                </c:pt>
                <c:pt idx="4">
                  <c:v>15.7</c:v>
                </c:pt>
                <c:pt idx="5">
                  <c:v>8.7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4.8</c:v>
                </c:pt>
                <c:pt idx="12">
                  <c:v>8.7</c:v>
                </c:pt>
                <c:pt idx="13">
                  <c:v>15.6</c:v>
                </c:pt>
                <c:pt idx="14">
                  <c:v>9.4</c:v>
                </c:pt>
                <c:pt idx="15">
                  <c:v>9</c:v>
                </c:pt>
                <c:pt idx="16">
                  <c:v>9.1</c:v>
                </c:pt>
                <c:pt idx="17">
                  <c:v>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'2013 Data'!$A$41</c:f>
              <c:strCache>
                <c:ptCount val="1"/>
                <c:pt idx="0">
                  <c:v>08/14/2013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'2013 Data'!$F$41:$F$63</c:f>
              <c:numCache>
                <c:ptCount val="2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</c:numCache>
            </c:numRef>
          </c:xVal>
          <c:yVal>
            <c:numRef>
              <c:f>'2013 Data'!$J$41:$J$63</c:f>
              <c:numCache>
                <c:ptCount val="23"/>
                <c:pt idx="0">
                  <c:v>10.5</c:v>
                </c:pt>
                <c:pt idx="1">
                  <c:v>10.7</c:v>
                </c:pt>
                <c:pt idx="2">
                  <c:v>10.6</c:v>
                </c:pt>
                <c:pt idx="3">
                  <c:v>10.6</c:v>
                </c:pt>
                <c:pt idx="4">
                  <c:v>10.7</c:v>
                </c:pt>
                <c:pt idx="5">
                  <c:v>10.7</c:v>
                </c:pt>
                <c:pt idx="6">
                  <c:v>10.7</c:v>
                </c:pt>
                <c:pt idx="7">
                  <c:v>10.5</c:v>
                </c:pt>
                <c:pt idx="8">
                  <c:v>10.6</c:v>
                </c:pt>
                <c:pt idx="9">
                  <c:v>10.7</c:v>
                </c:pt>
                <c:pt idx="10">
                  <c:v>10.6</c:v>
                </c:pt>
                <c:pt idx="11">
                  <c:v>10.6</c:v>
                </c:pt>
                <c:pt idx="12">
                  <c:v>10.7</c:v>
                </c:pt>
                <c:pt idx="13">
                  <c:v>10.6</c:v>
                </c:pt>
                <c:pt idx="14">
                  <c:v>9.5</c:v>
                </c:pt>
                <c:pt idx="15">
                  <c:v>7.8</c:v>
                </c:pt>
                <c:pt idx="16">
                  <c:v>6.6</c:v>
                </c:pt>
                <c:pt idx="17">
                  <c:v>4.2</c:v>
                </c:pt>
                <c:pt idx="18">
                  <c:v>2.2</c:v>
                </c:pt>
                <c:pt idx="19">
                  <c:v>0.4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8/22/2013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'2013 Data'!$F$66:$F$95</c:f>
              <c:numCache>
                <c:ptCount val="3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  <c:pt idx="14">
                  <c:v>45</c:v>
                </c:pt>
                <c:pt idx="15">
                  <c:v>42</c:v>
                </c:pt>
                <c:pt idx="16">
                  <c:v>39</c:v>
                </c:pt>
                <c:pt idx="17">
                  <c:v>36</c:v>
                </c:pt>
                <c:pt idx="18">
                  <c:v>33</c:v>
                </c:pt>
                <c:pt idx="19">
                  <c:v>30</c:v>
                </c:pt>
                <c:pt idx="20">
                  <c:v>27</c:v>
                </c:pt>
                <c:pt idx="21">
                  <c:v>24</c:v>
                </c:pt>
                <c:pt idx="22">
                  <c:v>21</c:v>
                </c:pt>
                <c:pt idx="23">
                  <c:v>18</c:v>
                </c:pt>
                <c:pt idx="24">
                  <c:v>15</c:v>
                </c:pt>
                <c:pt idx="25">
                  <c:v>12</c:v>
                </c:pt>
                <c:pt idx="26">
                  <c:v>9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</c:numCache>
            </c:numRef>
          </c:xVal>
          <c:yVal>
            <c:numRef>
              <c:f>'2013 Data'!$J$66:$J$95</c:f>
              <c:numCache>
                <c:ptCount val="30"/>
                <c:pt idx="0">
                  <c:v>9.7</c:v>
                </c:pt>
                <c:pt idx="1">
                  <c:v>9.9</c:v>
                </c:pt>
                <c:pt idx="2">
                  <c:v>9.9</c:v>
                </c:pt>
                <c:pt idx="3">
                  <c:v>10</c:v>
                </c:pt>
                <c:pt idx="4">
                  <c:v>10.3</c:v>
                </c:pt>
                <c:pt idx="5">
                  <c:v>10.5</c:v>
                </c:pt>
                <c:pt idx="6">
                  <c:v>10.6</c:v>
                </c:pt>
                <c:pt idx="7">
                  <c:v>10.3</c:v>
                </c:pt>
                <c:pt idx="8">
                  <c:v>9.8</c:v>
                </c:pt>
                <c:pt idx="9">
                  <c:v>7.1</c:v>
                </c:pt>
                <c:pt idx="10">
                  <c:v>5.6</c:v>
                </c:pt>
                <c:pt idx="11">
                  <c:v>1.9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2.2</c:v>
                </c:pt>
                <c:pt idx="18">
                  <c:v>5</c:v>
                </c:pt>
                <c:pt idx="19">
                  <c:v>6.5</c:v>
                </c:pt>
                <c:pt idx="20">
                  <c:v>9.7</c:v>
                </c:pt>
                <c:pt idx="21">
                  <c:v>10.3</c:v>
                </c:pt>
                <c:pt idx="22">
                  <c:v>10.7</c:v>
                </c:pt>
                <c:pt idx="23">
                  <c:v>10.8</c:v>
                </c:pt>
                <c:pt idx="24">
                  <c:v>10.5</c:v>
                </c:pt>
                <c:pt idx="25">
                  <c:v>10.1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10.1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'2013 Data'!$A$97</c:f>
              <c:strCache>
                <c:ptCount val="1"/>
                <c:pt idx="0">
                  <c:v>09/15/2013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'2013 Data'!$F$97:$F$112</c:f>
              <c:numCache>
                <c:ptCount val="16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</c:numCache>
            </c:numRef>
          </c:xVal>
          <c:yVal>
            <c:numRef>
              <c:f>'2013 Data'!$J$97:$J$112</c:f>
              <c:numCache>
                <c:ptCount val="16"/>
                <c:pt idx="0">
                  <c:v>8.6</c:v>
                </c:pt>
                <c:pt idx="1">
                  <c:v>8.5</c:v>
                </c:pt>
                <c:pt idx="2">
                  <c:v>8.4</c:v>
                </c:pt>
                <c:pt idx="3">
                  <c:v>8.4</c:v>
                </c:pt>
                <c:pt idx="4">
                  <c:v>8.4</c:v>
                </c:pt>
                <c:pt idx="5">
                  <c:v>8.4</c:v>
                </c:pt>
                <c:pt idx="6">
                  <c:v>8.4</c:v>
                </c:pt>
                <c:pt idx="7">
                  <c:v>8.4</c:v>
                </c:pt>
                <c:pt idx="8">
                  <c:v>8.3</c:v>
                </c:pt>
                <c:pt idx="9">
                  <c:v>8.3</c:v>
                </c:pt>
                <c:pt idx="10">
                  <c:v>6.6</c:v>
                </c:pt>
                <c:pt idx="11">
                  <c:v>3</c:v>
                </c:pt>
                <c:pt idx="12">
                  <c:v>0.5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46910337"/>
        <c:axId val="19539850"/>
      </c:scatterChart>
      <c:valAx>
        <c:axId val="4691033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9850"/>
        <c:crosses val="autoZero"/>
        <c:crossBetween val="midCat"/>
        <c:dispUnits/>
      </c:valAx>
      <c:valAx>
        <c:axId val="1953985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0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25"/>
          <c:y val="0.18775"/>
          <c:w val="0.14975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Specific Conductance Profiles</a:t>
            </a:r>
          </a:p>
        </c:rich>
      </c:tx>
      <c:layout>
        <c:manualLayout>
          <c:xMode val="factor"/>
          <c:yMode val="factor"/>
          <c:x val="0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875"/>
          <c:w val="0.902"/>
          <c:h val="0.83625"/>
        </c:manualLayout>
      </c:layout>
      <c:scatterChart>
        <c:scatterStyle val="lineMarker"/>
        <c:varyColors val="0"/>
        <c:ser>
          <c:idx val="1"/>
          <c:order val="0"/>
          <c:tx>
            <c:v>6/15/2013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'2013 Data'!$F$3:$F$9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49</c:v>
                </c:pt>
              </c:numCache>
            </c:numRef>
          </c:xVal>
          <c:yVal>
            <c:numRef>
              <c:f>'2013 Data'!$L$3:$L$9</c:f>
              <c:numCache>
                <c:ptCount val="7"/>
                <c:pt idx="0">
                  <c:v>205</c:v>
                </c:pt>
                <c:pt idx="2">
                  <c:v>206</c:v>
                </c:pt>
                <c:pt idx="3">
                  <c:v>208</c:v>
                </c:pt>
                <c:pt idx="4">
                  <c:v>213</c:v>
                </c:pt>
                <c:pt idx="5">
                  <c:v>215</c:v>
                </c:pt>
                <c:pt idx="6">
                  <c:v>230</c:v>
                </c:pt>
              </c:numCache>
            </c:numRef>
          </c:yVal>
          <c:smooth val="0"/>
        </c:ser>
        <c:ser>
          <c:idx val="0"/>
          <c:order val="1"/>
          <c:tx>
            <c:v>7/15/2013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'2013 Data'!$F$20:$F$37</c:f>
              <c:numCache>
                <c:ptCount val="18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40</c:v>
                </c:pt>
                <c:pt idx="7">
                  <c:v>45</c:v>
                </c:pt>
                <c:pt idx="8">
                  <c:v>48</c:v>
                </c:pt>
                <c:pt idx="9">
                  <c:v>45</c:v>
                </c:pt>
                <c:pt idx="10">
                  <c:v>40</c:v>
                </c:pt>
                <c:pt idx="11">
                  <c:v>35</c:v>
                </c:pt>
                <c:pt idx="12">
                  <c:v>30</c:v>
                </c:pt>
                <c:pt idx="13">
                  <c:v>20</c:v>
                </c:pt>
                <c:pt idx="14">
                  <c:v>15</c:v>
                </c:pt>
                <c:pt idx="15">
                  <c:v>10</c:v>
                </c:pt>
                <c:pt idx="16">
                  <c:v>5</c:v>
                </c:pt>
                <c:pt idx="17">
                  <c:v>2</c:v>
                </c:pt>
              </c:numCache>
            </c:numRef>
          </c:xVal>
          <c:yVal>
            <c:numRef>
              <c:f>'2013 Data'!$L$20:$L$37</c:f>
              <c:numCache>
                <c:ptCount val="18"/>
                <c:pt idx="0">
                  <c:v>204.6</c:v>
                </c:pt>
                <c:pt idx="1">
                  <c:v>204.4</c:v>
                </c:pt>
                <c:pt idx="2">
                  <c:v>204.5</c:v>
                </c:pt>
                <c:pt idx="3">
                  <c:v>204.5</c:v>
                </c:pt>
                <c:pt idx="4">
                  <c:v>200.9</c:v>
                </c:pt>
                <c:pt idx="5">
                  <c:v>206.6</c:v>
                </c:pt>
                <c:pt idx="6">
                  <c:v>212.8</c:v>
                </c:pt>
                <c:pt idx="7">
                  <c:v>215.4</c:v>
                </c:pt>
                <c:pt idx="8">
                  <c:v>237.7</c:v>
                </c:pt>
                <c:pt idx="9">
                  <c:v>215.9</c:v>
                </c:pt>
                <c:pt idx="10">
                  <c:v>213.9</c:v>
                </c:pt>
                <c:pt idx="11">
                  <c:v>210.9</c:v>
                </c:pt>
                <c:pt idx="12">
                  <c:v>209.1</c:v>
                </c:pt>
                <c:pt idx="13">
                  <c:v>204.1</c:v>
                </c:pt>
                <c:pt idx="14">
                  <c:v>206</c:v>
                </c:pt>
                <c:pt idx="15">
                  <c:v>205.6</c:v>
                </c:pt>
                <c:pt idx="16">
                  <c:v>205.5</c:v>
                </c:pt>
                <c:pt idx="17">
                  <c:v>205.7</c:v>
                </c:pt>
              </c:numCache>
            </c:numRef>
          </c:yVal>
          <c:smooth val="0"/>
        </c:ser>
        <c:ser>
          <c:idx val="2"/>
          <c:order val="2"/>
          <c:tx>
            <c:v>8/22/2013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'2013 Data'!$F$65:$F$95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42</c:v>
                </c:pt>
                <c:pt idx="17">
                  <c:v>39</c:v>
                </c:pt>
                <c:pt idx="18">
                  <c:v>36</c:v>
                </c:pt>
                <c:pt idx="19">
                  <c:v>33</c:v>
                </c:pt>
                <c:pt idx="20">
                  <c:v>30</c:v>
                </c:pt>
                <c:pt idx="21">
                  <c:v>27</c:v>
                </c:pt>
                <c:pt idx="22">
                  <c:v>24</c:v>
                </c:pt>
                <c:pt idx="23">
                  <c:v>21</c:v>
                </c:pt>
                <c:pt idx="24">
                  <c:v>18</c:v>
                </c:pt>
                <c:pt idx="25">
                  <c:v>15</c:v>
                </c:pt>
                <c:pt idx="26">
                  <c:v>12</c:v>
                </c:pt>
                <c:pt idx="27">
                  <c:v>9</c:v>
                </c:pt>
                <c:pt idx="28">
                  <c:v>6</c:v>
                </c:pt>
                <c:pt idx="29">
                  <c:v>3</c:v>
                </c:pt>
                <c:pt idx="30">
                  <c:v>0</c:v>
                </c:pt>
              </c:numCache>
            </c:numRef>
          </c:xVal>
          <c:yVal>
            <c:numRef>
              <c:f>'2013 Data'!$L$65:$L$95</c:f>
              <c:numCache>
                <c:ptCount val="31"/>
                <c:pt idx="0">
                  <c:v>201.7</c:v>
                </c:pt>
                <c:pt idx="1">
                  <c:v>201.8</c:v>
                </c:pt>
                <c:pt idx="2">
                  <c:v>202.8</c:v>
                </c:pt>
                <c:pt idx="3">
                  <c:v>202.8</c:v>
                </c:pt>
                <c:pt idx="4">
                  <c:v>202.9</c:v>
                </c:pt>
                <c:pt idx="5">
                  <c:v>202.7</c:v>
                </c:pt>
                <c:pt idx="6">
                  <c:v>202.3</c:v>
                </c:pt>
                <c:pt idx="7">
                  <c:v>202</c:v>
                </c:pt>
                <c:pt idx="8">
                  <c:v>202.5</c:v>
                </c:pt>
                <c:pt idx="9">
                  <c:v>205.8</c:v>
                </c:pt>
                <c:pt idx="10">
                  <c:v>208.5</c:v>
                </c:pt>
                <c:pt idx="11">
                  <c:v>208.6</c:v>
                </c:pt>
                <c:pt idx="12">
                  <c:v>211.2</c:v>
                </c:pt>
                <c:pt idx="13">
                  <c:v>213.4</c:v>
                </c:pt>
                <c:pt idx="14">
                  <c:v>216.1</c:v>
                </c:pt>
                <c:pt idx="15">
                  <c:v>220</c:v>
                </c:pt>
                <c:pt idx="16">
                  <c:v>216.9</c:v>
                </c:pt>
                <c:pt idx="17">
                  <c:v>214.3</c:v>
                </c:pt>
                <c:pt idx="18">
                  <c:v>211.4</c:v>
                </c:pt>
                <c:pt idx="19">
                  <c:v>211.4</c:v>
                </c:pt>
                <c:pt idx="20">
                  <c:v>211</c:v>
                </c:pt>
                <c:pt idx="21">
                  <c:v>209.5</c:v>
                </c:pt>
                <c:pt idx="22">
                  <c:v>205</c:v>
                </c:pt>
                <c:pt idx="23">
                  <c:v>204.2</c:v>
                </c:pt>
                <c:pt idx="24">
                  <c:v>204.4</c:v>
                </c:pt>
                <c:pt idx="25">
                  <c:v>205</c:v>
                </c:pt>
                <c:pt idx="26">
                  <c:v>204.7</c:v>
                </c:pt>
                <c:pt idx="27">
                  <c:v>204.5</c:v>
                </c:pt>
                <c:pt idx="28">
                  <c:v>204.4</c:v>
                </c:pt>
                <c:pt idx="29">
                  <c:v>204.4</c:v>
                </c:pt>
                <c:pt idx="30">
                  <c:v>204.5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'2013 Data'!$A$97</c:f>
              <c:strCache>
                <c:ptCount val="1"/>
                <c:pt idx="0">
                  <c:v>09/15/2013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'2013 Data'!$F$97:$F$112</c:f>
              <c:numCache>
                <c:ptCount val="16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</c:numCache>
            </c:numRef>
          </c:xVal>
          <c:yVal>
            <c:numRef>
              <c:f>'2013 Data'!$L$97:$L$112</c:f>
              <c:numCache>
                <c:ptCount val="16"/>
                <c:pt idx="0">
                  <c:v>202</c:v>
                </c:pt>
                <c:pt idx="1">
                  <c:v>202.2</c:v>
                </c:pt>
                <c:pt idx="2">
                  <c:v>202.1</c:v>
                </c:pt>
                <c:pt idx="3">
                  <c:v>202.1</c:v>
                </c:pt>
                <c:pt idx="4">
                  <c:v>202.1</c:v>
                </c:pt>
                <c:pt idx="5">
                  <c:v>202.1</c:v>
                </c:pt>
                <c:pt idx="6">
                  <c:v>202.1</c:v>
                </c:pt>
                <c:pt idx="7">
                  <c:v>202.1</c:v>
                </c:pt>
                <c:pt idx="8">
                  <c:v>202</c:v>
                </c:pt>
                <c:pt idx="9">
                  <c:v>202.1</c:v>
                </c:pt>
                <c:pt idx="10">
                  <c:v>205.7</c:v>
                </c:pt>
                <c:pt idx="11">
                  <c:v>208</c:v>
                </c:pt>
                <c:pt idx="12">
                  <c:v>209.8</c:v>
                </c:pt>
                <c:pt idx="13">
                  <c:v>209.1</c:v>
                </c:pt>
                <c:pt idx="14">
                  <c:v>220.2</c:v>
                </c:pt>
                <c:pt idx="15">
                  <c:v>225.4</c:v>
                </c:pt>
              </c:numCache>
            </c:numRef>
          </c:yVal>
          <c:smooth val="0"/>
        </c:ser>
        <c:axId val="41640923"/>
        <c:axId val="39223988"/>
      </c:scatterChart>
      <c:valAx>
        <c:axId val="4164092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23988"/>
        <c:crosses val="autoZero"/>
        <c:crossBetween val="midCat"/>
        <c:dispUnits/>
      </c:valAx>
      <c:valAx>
        <c:axId val="3922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Specific Conductance (µS/cm @ 25ºC)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09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75"/>
          <c:y val="0.2235"/>
          <c:w val="0.18075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5" right="0.5" top="0.5" bottom="0.5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25" right="0.25" top="0.5" bottom="0.5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25" right="0.25" top="0.5" bottom="0.5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838950"/>
    <xdr:graphicFrame>
      <xdr:nvGraphicFramePr>
        <xdr:cNvPr id="1" name="Shape 1025"/>
        <xdr:cNvGraphicFramePr/>
      </xdr:nvGraphicFramePr>
      <xdr:xfrm>
        <a:off x="0" y="0"/>
        <a:ext cx="95916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0.17125</cdr:y>
    </cdr:from>
    <cdr:to>
      <cdr:x>0.3585</cdr:x>
      <cdr:y>0.209</cdr:y>
    </cdr:to>
    <cdr:sp>
      <cdr:nvSpPr>
        <cdr:cNvPr id="1" name="Text Box 7"/>
        <cdr:cNvSpPr txBox="1">
          <a:spLocks noChangeArrowheads="1"/>
        </cdr:cNvSpPr>
      </cdr:nvSpPr>
      <cdr:spPr>
        <a:xfrm>
          <a:off x="3419475" y="1047750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7/15</a:t>
          </a:r>
        </a:p>
      </cdr:txBody>
    </cdr:sp>
  </cdr:relSizeAnchor>
  <cdr:relSizeAnchor xmlns:cdr="http://schemas.openxmlformats.org/drawingml/2006/chartDrawing">
    <cdr:from>
      <cdr:x>0.13575</cdr:x>
      <cdr:y>0.16675</cdr:y>
    </cdr:from>
    <cdr:to>
      <cdr:x>0.18425</cdr:x>
      <cdr:y>0.1965</cdr:y>
    </cdr:to>
    <cdr:sp>
      <cdr:nvSpPr>
        <cdr:cNvPr id="2" name="Text Box 8"/>
        <cdr:cNvSpPr txBox="1">
          <a:spLocks noChangeArrowheads="1"/>
        </cdr:cNvSpPr>
      </cdr:nvSpPr>
      <cdr:spPr>
        <a:xfrm>
          <a:off x="1447800" y="1019175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6/15</a:t>
          </a:r>
        </a:p>
      </cdr:txBody>
    </cdr:sp>
  </cdr:relSizeAnchor>
  <cdr:relSizeAnchor xmlns:cdr="http://schemas.openxmlformats.org/drawingml/2006/chartDrawing">
    <cdr:from>
      <cdr:x>0.52825</cdr:x>
      <cdr:y>0.20825</cdr:y>
    </cdr:from>
    <cdr:to>
      <cdr:x>0.52825</cdr:x>
      <cdr:y>0.874</cdr:y>
    </cdr:to>
    <cdr:sp>
      <cdr:nvSpPr>
        <cdr:cNvPr id="3" name="Line 10"/>
        <cdr:cNvSpPr>
          <a:spLocks/>
        </cdr:cNvSpPr>
      </cdr:nvSpPr>
      <cdr:spPr>
        <a:xfrm flipH="1" flipV="1">
          <a:off x="5629275" y="1276350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0.33975</cdr:x>
      <cdr:y>0.20825</cdr:y>
    </cdr:from>
    <cdr:to>
      <cdr:x>0.33975</cdr:x>
      <cdr:y>0.87325</cdr:y>
    </cdr:to>
    <cdr:sp>
      <cdr:nvSpPr>
        <cdr:cNvPr id="4" name="Line 11"/>
        <cdr:cNvSpPr>
          <a:spLocks/>
        </cdr:cNvSpPr>
      </cdr:nvSpPr>
      <cdr:spPr>
        <a:xfrm flipH="1" flipV="1">
          <a:off x="3619500" y="1276350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0.57875</cdr:x>
      <cdr:y>0.209</cdr:y>
    </cdr:from>
    <cdr:to>
      <cdr:x>0.57875</cdr:x>
      <cdr:y>0.874</cdr:y>
    </cdr:to>
    <cdr:sp>
      <cdr:nvSpPr>
        <cdr:cNvPr id="5" name="Line 12"/>
        <cdr:cNvSpPr>
          <a:spLocks/>
        </cdr:cNvSpPr>
      </cdr:nvSpPr>
      <cdr:spPr>
        <a:xfrm flipH="1" flipV="1">
          <a:off x="6172200" y="1276350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0.209</cdr:y>
    </cdr:from>
    <cdr:to>
      <cdr:x>0.72675</cdr:x>
      <cdr:y>0.874</cdr:y>
    </cdr:to>
    <cdr:sp>
      <cdr:nvSpPr>
        <cdr:cNvPr id="6" name="Line 13"/>
        <cdr:cNvSpPr>
          <a:spLocks/>
        </cdr:cNvSpPr>
      </cdr:nvSpPr>
      <cdr:spPr>
        <a:xfrm flipH="1" flipV="1">
          <a:off x="7743825" y="1276350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0.15375</cdr:x>
      <cdr:y>0.209</cdr:y>
    </cdr:from>
    <cdr:to>
      <cdr:x>0.15375</cdr:x>
      <cdr:y>0.874</cdr:y>
    </cdr:to>
    <cdr:sp>
      <cdr:nvSpPr>
        <cdr:cNvPr id="7" name="Line 14"/>
        <cdr:cNvSpPr>
          <a:spLocks/>
        </cdr:cNvSpPr>
      </cdr:nvSpPr>
      <cdr:spPr>
        <a:xfrm flipH="1" flipV="1">
          <a:off x="1638300" y="1276350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466725</xdr:rowOff>
    </xdr:from>
    <xdr:to>
      <xdr:col>23</xdr:col>
      <xdr:colOff>342900</xdr:colOff>
      <xdr:row>38</xdr:row>
      <xdr:rowOff>123825</xdr:rowOff>
    </xdr:to>
    <xdr:graphicFrame>
      <xdr:nvGraphicFramePr>
        <xdr:cNvPr id="1" name="Chart 198"/>
        <xdr:cNvGraphicFramePr/>
      </xdr:nvGraphicFramePr>
      <xdr:xfrm>
        <a:off x="3848100" y="466725"/>
        <a:ext cx="10668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561975</xdr:colOff>
      <xdr:row>7</xdr:row>
      <xdr:rowOff>123825</xdr:rowOff>
    </xdr:from>
    <xdr:ext cx="390525" cy="180975"/>
    <xdr:sp>
      <xdr:nvSpPr>
        <xdr:cNvPr id="2" name="Text Box 201"/>
        <xdr:cNvSpPr txBox="1">
          <a:spLocks noChangeArrowheads="1"/>
        </xdr:cNvSpPr>
      </xdr:nvSpPr>
      <xdr:spPr>
        <a:xfrm>
          <a:off x="9858375" y="158115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8/22</a:t>
          </a:r>
        </a:p>
      </xdr:txBody>
    </xdr:sp>
    <xdr:clientData/>
  </xdr:oneCellAnchor>
  <xdr:oneCellAnchor>
    <xdr:from>
      <xdr:col>15</xdr:col>
      <xdr:colOff>28575</xdr:colOff>
      <xdr:row>7</xdr:row>
      <xdr:rowOff>133350</xdr:rowOff>
    </xdr:from>
    <xdr:ext cx="342900" cy="161925"/>
    <xdr:sp>
      <xdr:nvSpPr>
        <xdr:cNvPr id="3" name="Text Box 202"/>
        <xdr:cNvSpPr txBox="1">
          <a:spLocks noChangeArrowheads="1"/>
        </xdr:cNvSpPr>
      </xdr:nvSpPr>
      <xdr:spPr>
        <a:xfrm>
          <a:off x="9324975" y="1590675"/>
          <a:ext cx="342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8/14</a:t>
          </a:r>
        </a:p>
      </xdr:txBody>
    </xdr:sp>
    <xdr:clientData/>
  </xdr:oneCellAnchor>
  <xdr:oneCellAnchor>
    <xdr:from>
      <xdr:col>18</xdr:col>
      <xdr:colOff>314325</xdr:colOff>
      <xdr:row>7</xdr:row>
      <xdr:rowOff>142875</xdr:rowOff>
    </xdr:from>
    <xdr:ext cx="333375" cy="200025"/>
    <xdr:sp>
      <xdr:nvSpPr>
        <xdr:cNvPr id="4" name="Text Box 203"/>
        <xdr:cNvSpPr txBox="1">
          <a:spLocks noChangeArrowheads="1"/>
        </xdr:cNvSpPr>
      </xdr:nvSpPr>
      <xdr:spPr>
        <a:xfrm>
          <a:off x="11439525" y="160020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9/15</a:t>
          </a:r>
        </a:p>
      </xdr:txBody>
    </xdr:sp>
    <xdr:clientData/>
  </xdr:oneCellAnchor>
  <xdr:twoCellAnchor>
    <xdr:from>
      <xdr:col>19</xdr:col>
      <xdr:colOff>295275</xdr:colOff>
      <xdr:row>7</xdr:row>
      <xdr:rowOff>76200</xdr:rowOff>
    </xdr:from>
    <xdr:to>
      <xdr:col>22</xdr:col>
      <xdr:colOff>95250</xdr:colOff>
      <xdr:row>10</xdr:row>
      <xdr:rowOff>19050</xdr:rowOff>
    </xdr:to>
    <xdr:sp>
      <xdr:nvSpPr>
        <xdr:cNvPr id="5" name="Text Box 204"/>
        <xdr:cNvSpPr txBox="1">
          <a:spLocks noChangeArrowheads="1"/>
        </xdr:cNvSpPr>
      </xdr:nvSpPr>
      <xdr:spPr>
        <a:xfrm>
          <a:off x="12030075" y="1533525"/>
          <a:ext cx="16287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Dates noted are Lake Sampling Dates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838950"/>
    <xdr:graphicFrame>
      <xdr:nvGraphicFramePr>
        <xdr:cNvPr id="1" name="Shape 1025"/>
        <xdr:cNvGraphicFramePr/>
      </xdr:nvGraphicFramePr>
      <xdr:xfrm>
        <a:off x="0" y="0"/>
        <a:ext cx="95916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9.140625" defaultRowHeight="12.75" outlineLevelCol="1"/>
  <cols>
    <col min="1" max="1" width="12.8515625" style="39" bestFit="1" customWidth="1"/>
    <col min="2" max="2" width="9.00390625" style="38" bestFit="1" customWidth="1"/>
    <col min="3" max="3" width="9.140625" style="11" hidden="1" customWidth="1" outlineLevel="1"/>
    <col min="4" max="4" width="13.140625" style="10" hidden="1" customWidth="1" outlineLevel="1"/>
    <col min="5" max="5" width="6.28125" style="11" bestFit="1" customWidth="1" collapsed="1"/>
    <col min="6" max="6" width="6.421875" style="10" bestFit="1" customWidth="1"/>
    <col min="7" max="7" width="5.57421875" style="35" bestFit="1" customWidth="1"/>
    <col min="8" max="8" width="12.140625" style="43" bestFit="1" customWidth="1"/>
    <col min="9" max="9" width="6.421875" style="11" hidden="1" customWidth="1" outlineLevel="1"/>
    <col min="10" max="10" width="9.140625" style="41" customWidth="1" collapsed="1"/>
    <col min="11" max="12" width="9.140625" style="46" customWidth="1"/>
    <col min="13" max="13" width="6.28125" style="11" bestFit="1" customWidth="1" collapsed="1"/>
    <col min="14" max="14" width="6.421875" style="10" bestFit="1" customWidth="1"/>
    <col min="15" max="15" width="5.57421875" style="35" bestFit="1" customWidth="1"/>
    <col min="16" max="16" width="12.140625" style="43" bestFit="1" customWidth="1"/>
    <col min="17" max="17" width="12.140625" style="52" customWidth="1"/>
    <col min="18" max="18" width="6.28125" style="11" bestFit="1" customWidth="1" collapsed="1"/>
    <col min="19" max="19" width="6.421875" style="10" bestFit="1" customWidth="1"/>
    <col min="20" max="20" width="5.57421875" style="35" bestFit="1" customWidth="1"/>
    <col min="21" max="21" width="12.140625" style="43" bestFit="1" customWidth="1"/>
    <col min="22" max="16384" width="9.140625" style="11" customWidth="1"/>
  </cols>
  <sheetData>
    <row r="1" spans="1:21" s="6" customFormat="1" ht="63.75">
      <c r="A1" s="36"/>
      <c r="B1" s="37"/>
      <c r="C1" s="4" t="s">
        <v>5</v>
      </c>
      <c r="D1" s="4" t="s">
        <v>8</v>
      </c>
      <c r="E1" s="4" t="s">
        <v>4</v>
      </c>
      <c r="F1" s="5" t="s">
        <v>31</v>
      </c>
      <c r="G1" s="34" t="s">
        <v>6</v>
      </c>
      <c r="H1" s="40" t="s">
        <v>7</v>
      </c>
      <c r="I1" s="5" t="s">
        <v>30</v>
      </c>
      <c r="J1" s="44"/>
      <c r="K1" s="45"/>
      <c r="L1" s="45"/>
      <c r="M1" s="4" t="s">
        <v>4</v>
      </c>
      <c r="N1" s="5" t="s">
        <v>31</v>
      </c>
      <c r="O1" s="34" t="s">
        <v>6</v>
      </c>
      <c r="P1" s="40" t="s">
        <v>7</v>
      </c>
      <c r="Q1" s="49"/>
      <c r="R1" s="4" t="s">
        <v>4</v>
      </c>
      <c r="S1" s="5" t="s">
        <v>31</v>
      </c>
      <c r="T1" s="34" t="s">
        <v>6</v>
      </c>
      <c r="U1" s="40" t="s">
        <v>7</v>
      </c>
    </row>
    <row r="2" spans="1:17" s="53" customFormat="1" ht="12.75">
      <c r="A2" s="6" t="s">
        <v>0</v>
      </c>
      <c r="B2" s="53">
        <v>40758</v>
      </c>
      <c r="J2" s="53">
        <v>40737</v>
      </c>
      <c r="K2" s="53">
        <v>40716</v>
      </c>
      <c r="L2" s="53">
        <v>40420</v>
      </c>
      <c r="Q2" s="53">
        <v>40385</v>
      </c>
    </row>
    <row r="3" spans="1:21" ht="12.75">
      <c r="A3" s="6" t="s">
        <v>32</v>
      </c>
      <c r="B3" s="11">
        <v>1024</v>
      </c>
      <c r="D3" s="11"/>
      <c r="F3" s="11"/>
      <c r="G3" s="11"/>
      <c r="H3" s="41"/>
      <c r="J3" s="41">
        <v>1115</v>
      </c>
      <c r="K3" s="46">
        <v>1100</v>
      </c>
      <c r="L3" s="46">
        <v>1100</v>
      </c>
      <c r="N3" s="11"/>
      <c r="O3" s="11"/>
      <c r="P3" s="41"/>
      <c r="Q3" s="50">
        <v>1100</v>
      </c>
      <c r="S3" s="11"/>
      <c r="T3" s="11"/>
      <c r="U3" s="41"/>
    </row>
    <row r="4" spans="1:21" s="35" customFormat="1" ht="25.5">
      <c r="A4" s="37" t="s">
        <v>35</v>
      </c>
      <c r="B4" s="35">
        <v>20</v>
      </c>
      <c r="H4" s="42"/>
      <c r="J4" s="42">
        <v>19.25</v>
      </c>
      <c r="K4" s="47">
        <v>18.25</v>
      </c>
      <c r="L4" s="47">
        <v>17.5</v>
      </c>
      <c r="P4" s="42"/>
      <c r="Q4" s="51">
        <v>16.25</v>
      </c>
      <c r="U4" s="42"/>
    </row>
    <row r="5" spans="1:21" s="10" customFormat="1" ht="12.75">
      <c r="A5" s="9" t="s">
        <v>33</v>
      </c>
      <c r="B5" s="87">
        <v>9.2</v>
      </c>
      <c r="H5" s="43"/>
      <c r="J5" s="43" t="s">
        <v>36</v>
      </c>
      <c r="K5" s="48" t="s">
        <v>36</v>
      </c>
      <c r="L5" s="88">
        <v>9.2</v>
      </c>
      <c r="P5" s="43"/>
      <c r="Q5" s="52" t="s">
        <v>36</v>
      </c>
      <c r="U5" s="43"/>
    </row>
    <row r="6" spans="1:21" ht="12.75">
      <c r="A6" s="6" t="s">
        <v>2</v>
      </c>
      <c r="B6" s="11" t="s">
        <v>34</v>
      </c>
      <c r="D6" s="11"/>
      <c r="F6" s="11"/>
      <c r="G6" s="11"/>
      <c r="H6" s="41"/>
      <c r="N6" s="11"/>
      <c r="O6" s="11"/>
      <c r="P6" s="41"/>
      <c r="Q6" s="50"/>
      <c r="S6" s="11"/>
      <c r="T6" s="11"/>
      <c r="U6" s="41"/>
    </row>
    <row r="7" spans="1:21" ht="12.75">
      <c r="A7" s="36"/>
      <c r="B7" s="11"/>
      <c r="E7" s="11">
        <v>0</v>
      </c>
      <c r="F7" s="10">
        <v>24.9</v>
      </c>
      <c r="G7" s="35">
        <v>7.98</v>
      </c>
      <c r="H7" s="43">
        <v>5.05</v>
      </c>
      <c r="M7" s="11">
        <v>0</v>
      </c>
      <c r="N7" s="10">
        <v>24.1</v>
      </c>
      <c r="O7" s="35">
        <v>7.99</v>
      </c>
      <c r="P7" s="43">
        <v>206.6</v>
      </c>
      <c r="R7" s="11">
        <v>0</v>
      </c>
      <c r="S7" s="10" t="s">
        <v>36</v>
      </c>
      <c r="T7" s="35" t="s">
        <v>36</v>
      </c>
      <c r="U7" s="43" t="s">
        <v>36</v>
      </c>
    </row>
    <row r="8" spans="1:21" ht="12.75">
      <c r="A8" s="39" t="s">
        <v>46</v>
      </c>
      <c r="E8" s="11">
        <v>2</v>
      </c>
      <c r="F8" s="10">
        <v>25</v>
      </c>
      <c r="G8" s="35">
        <v>7.76</v>
      </c>
      <c r="H8" s="43">
        <v>207.6</v>
      </c>
      <c r="M8" s="11">
        <v>2</v>
      </c>
      <c r="N8" s="10">
        <v>24.1</v>
      </c>
      <c r="O8" s="35">
        <v>7.86</v>
      </c>
      <c r="P8" s="43">
        <v>203.4</v>
      </c>
      <c r="R8" s="11">
        <v>2</v>
      </c>
      <c r="S8" s="10">
        <v>24.2</v>
      </c>
      <c r="T8" s="35">
        <v>6.9</v>
      </c>
      <c r="U8" s="43">
        <v>202.4</v>
      </c>
    </row>
    <row r="9" spans="1:21" ht="12.75">
      <c r="A9" s="39" t="s">
        <v>47</v>
      </c>
      <c r="E9" s="11">
        <v>4</v>
      </c>
      <c r="F9" s="10">
        <v>25</v>
      </c>
      <c r="G9" s="35">
        <v>7.74</v>
      </c>
      <c r="H9" s="43">
        <v>207.7</v>
      </c>
      <c r="M9" s="11">
        <v>4</v>
      </c>
      <c r="N9" s="10">
        <v>24.1</v>
      </c>
      <c r="O9" s="35">
        <v>7.93</v>
      </c>
      <c r="P9" s="43">
        <v>203.1</v>
      </c>
      <c r="R9" s="11">
        <v>4</v>
      </c>
      <c r="S9" s="10">
        <v>24.4</v>
      </c>
      <c r="T9" s="35">
        <v>6.7</v>
      </c>
      <c r="U9" s="43">
        <v>204.6</v>
      </c>
    </row>
    <row r="10" spans="1:21" ht="12.75">
      <c r="A10" s="39" t="s">
        <v>48</v>
      </c>
      <c r="E10" s="11">
        <v>6</v>
      </c>
      <c r="F10" s="10">
        <v>25</v>
      </c>
      <c r="G10" s="35">
        <v>7.96</v>
      </c>
      <c r="H10" s="43">
        <v>207.7</v>
      </c>
      <c r="M10" s="11">
        <v>6</v>
      </c>
      <c r="N10" s="10">
        <v>24</v>
      </c>
      <c r="O10" s="35">
        <v>7.9</v>
      </c>
      <c r="P10" s="43">
        <v>203.1</v>
      </c>
      <c r="R10" s="11">
        <v>6</v>
      </c>
      <c r="S10" s="10">
        <v>24.3</v>
      </c>
      <c r="T10" s="35">
        <v>7.43</v>
      </c>
      <c r="U10" s="43">
        <v>202</v>
      </c>
    </row>
    <row r="11" spans="1:21" ht="12.75">
      <c r="E11" s="11">
        <v>8</v>
      </c>
      <c r="F11" s="10">
        <v>25</v>
      </c>
      <c r="G11" s="35">
        <v>7.81</v>
      </c>
      <c r="H11" s="43">
        <v>207.7</v>
      </c>
      <c r="M11" s="11">
        <v>8</v>
      </c>
      <c r="N11" s="10">
        <v>24</v>
      </c>
      <c r="O11" s="35">
        <v>8.24</v>
      </c>
      <c r="P11" s="43">
        <v>202.9</v>
      </c>
      <c r="R11" s="11">
        <v>8</v>
      </c>
      <c r="S11" s="10">
        <v>24.3</v>
      </c>
      <c r="T11" s="35">
        <v>7.15</v>
      </c>
      <c r="U11" s="43">
        <v>202.3</v>
      </c>
    </row>
    <row r="12" spans="1:21" ht="12.75">
      <c r="E12" s="11">
        <v>10</v>
      </c>
      <c r="F12" s="10">
        <v>25</v>
      </c>
      <c r="G12" s="35">
        <v>7.94</v>
      </c>
      <c r="H12" s="43">
        <v>207.7</v>
      </c>
      <c r="M12" s="11">
        <v>10</v>
      </c>
      <c r="N12" s="10">
        <v>23.9</v>
      </c>
      <c r="O12" s="35">
        <v>7.77</v>
      </c>
      <c r="P12" s="43">
        <v>202.3</v>
      </c>
      <c r="R12" s="11">
        <v>10</v>
      </c>
      <c r="S12" s="10">
        <v>24.3</v>
      </c>
      <c r="T12" s="35">
        <v>8.11</v>
      </c>
      <c r="U12" s="43">
        <v>202</v>
      </c>
    </row>
    <row r="13" spans="1:21" ht="12.75">
      <c r="E13" s="11">
        <v>12</v>
      </c>
      <c r="F13" s="10">
        <v>25</v>
      </c>
      <c r="G13" s="35">
        <v>7.59</v>
      </c>
      <c r="H13" s="43">
        <v>207.5</v>
      </c>
      <c r="M13" s="11">
        <v>12</v>
      </c>
      <c r="N13" s="10">
        <v>23.8</v>
      </c>
      <c r="O13" s="35">
        <v>7.84</v>
      </c>
      <c r="P13" s="43">
        <v>202.1</v>
      </c>
      <c r="R13" s="11">
        <v>12</v>
      </c>
      <c r="S13" s="10">
        <v>24.2</v>
      </c>
      <c r="T13" s="35">
        <v>6.42</v>
      </c>
      <c r="U13" s="43">
        <v>201.6</v>
      </c>
    </row>
    <row r="14" spans="1:21" ht="12.75">
      <c r="E14" s="11">
        <v>14</v>
      </c>
      <c r="F14" s="10">
        <v>24.9</v>
      </c>
      <c r="G14" s="35">
        <v>7.54</v>
      </c>
      <c r="H14" s="43">
        <v>207.3</v>
      </c>
      <c r="M14" s="11">
        <v>14</v>
      </c>
      <c r="N14" s="10">
        <v>23.6</v>
      </c>
      <c r="O14" s="35">
        <v>7.91</v>
      </c>
      <c r="P14" s="43">
        <v>201.3</v>
      </c>
      <c r="R14" s="11">
        <v>14</v>
      </c>
      <c r="S14" s="10">
        <v>24.1</v>
      </c>
      <c r="T14" s="35">
        <v>7.69</v>
      </c>
      <c r="U14" s="43">
        <v>201.8</v>
      </c>
    </row>
    <row r="15" spans="1:21" ht="12.75">
      <c r="E15" s="11">
        <v>16</v>
      </c>
      <c r="F15" s="10">
        <v>24.9</v>
      </c>
      <c r="G15" s="35">
        <v>7.75</v>
      </c>
      <c r="H15" s="43">
        <v>207.4</v>
      </c>
      <c r="M15" s="11">
        <v>16</v>
      </c>
      <c r="N15" s="10">
        <v>23.5</v>
      </c>
      <c r="O15" s="35">
        <v>7.36</v>
      </c>
      <c r="P15" s="43">
        <v>200.3</v>
      </c>
      <c r="R15" s="11">
        <v>16</v>
      </c>
      <c r="S15" s="10">
        <v>24.1</v>
      </c>
      <c r="T15" s="35">
        <v>7.39</v>
      </c>
      <c r="U15" s="43">
        <v>201.3</v>
      </c>
    </row>
    <row r="16" spans="1:21" ht="12.75">
      <c r="E16" s="11">
        <v>18</v>
      </c>
      <c r="F16" s="10">
        <v>24.6</v>
      </c>
      <c r="G16" s="35">
        <v>8.29</v>
      </c>
      <c r="H16" s="43">
        <v>205.5</v>
      </c>
      <c r="M16" s="11">
        <v>18</v>
      </c>
      <c r="N16" s="10">
        <v>23.4</v>
      </c>
      <c r="O16" s="35">
        <v>7.62</v>
      </c>
      <c r="P16" s="43">
        <v>200.3</v>
      </c>
      <c r="R16" s="11">
        <v>18</v>
      </c>
      <c r="S16" s="10">
        <v>24</v>
      </c>
      <c r="T16" s="35">
        <v>7.27</v>
      </c>
      <c r="U16" s="43">
        <v>201.1</v>
      </c>
    </row>
    <row r="17" spans="1:21" ht="12.75">
      <c r="E17" s="11">
        <v>20</v>
      </c>
      <c r="F17" s="10">
        <v>21.4</v>
      </c>
      <c r="G17" s="35">
        <v>12.5</v>
      </c>
      <c r="H17" s="43">
        <v>202.6</v>
      </c>
      <c r="M17" s="11">
        <v>20</v>
      </c>
      <c r="N17" s="10">
        <v>23.3</v>
      </c>
      <c r="O17" s="35">
        <v>7.58</v>
      </c>
      <c r="P17" s="43">
        <v>200.5</v>
      </c>
      <c r="R17" s="11">
        <v>20</v>
      </c>
      <c r="S17" s="10">
        <v>23.6</v>
      </c>
      <c r="T17" s="35">
        <v>7.81</v>
      </c>
      <c r="U17" s="43">
        <v>200.4</v>
      </c>
    </row>
    <row r="18" spans="1:21" ht="12.75">
      <c r="E18" s="11">
        <v>22</v>
      </c>
      <c r="F18" s="10">
        <v>19.5</v>
      </c>
      <c r="G18" s="35">
        <v>12.76</v>
      </c>
      <c r="H18" s="43">
        <v>181.1</v>
      </c>
      <c r="M18" s="11">
        <v>22</v>
      </c>
      <c r="N18" s="10">
        <v>23</v>
      </c>
      <c r="O18" s="35">
        <v>7.19</v>
      </c>
      <c r="P18" s="43">
        <v>199.8</v>
      </c>
      <c r="R18" s="11">
        <v>22</v>
      </c>
      <c r="S18" s="10">
        <v>21.1</v>
      </c>
      <c r="T18" s="35">
        <v>9.26</v>
      </c>
      <c r="U18" s="43">
        <v>197.5</v>
      </c>
    </row>
    <row r="19" spans="1:21" ht="12.75">
      <c r="E19" s="11">
        <v>24</v>
      </c>
      <c r="F19" s="10">
        <v>17.4</v>
      </c>
      <c r="G19" s="35">
        <v>11.87</v>
      </c>
      <c r="H19" s="43">
        <v>175.1</v>
      </c>
      <c r="M19" s="11">
        <v>24</v>
      </c>
      <c r="N19" s="10">
        <v>22.7</v>
      </c>
      <c r="O19" s="35">
        <v>5.92</v>
      </c>
      <c r="P19" s="43">
        <v>199.5</v>
      </c>
      <c r="R19" s="11">
        <v>24</v>
      </c>
      <c r="S19" s="10">
        <v>19.4</v>
      </c>
      <c r="T19" s="35">
        <v>7.26</v>
      </c>
      <c r="U19" s="43">
        <v>189.6</v>
      </c>
    </row>
    <row r="20" spans="1:21" ht="12.75">
      <c r="E20" s="11">
        <v>26</v>
      </c>
      <c r="F20" s="10">
        <v>15.4</v>
      </c>
      <c r="G20" s="35">
        <v>10.48</v>
      </c>
      <c r="H20" s="43">
        <v>168.6</v>
      </c>
      <c r="M20" s="11">
        <v>26</v>
      </c>
      <c r="N20" s="10">
        <v>21.8</v>
      </c>
      <c r="O20" s="35">
        <v>5.1</v>
      </c>
      <c r="P20" s="43">
        <v>198.8</v>
      </c>
      <c r="R20" s="11">
        <v>26</v>
      </c>
      <c r="S20" s="10">
        <v>17.3</v>
      </c>
      <c r="T20" s="35">
        <v>6.31</v>
      </c>
      <c r="U20" s="43">
        <v>181.4</v>
      </c>
    </row>
    <row r="21" spans="1:21" ht="12.75">
      <c r="E21" s="11">
        <v>28</v>
      </c>
      <c r="F21" s="10">
        <v>14.3</v>
      </c>
      <c r="G21" s="35">
        <v>8.5</v>
      </c>
      <c r="H21" s="43">
        <v>166.5</v>
      </c>
      <c r="M21" s="11">
        <v>28</v>
      </c>
      <c r="N21" s="10">
        <v>19.6</v>
      </c>
      <c r="O21" s="35">
        <v>2.18</v>
      </c>
      <c r="P21" s="43">
        <v>192.1</v>
      </c>
      <c r="R21" s="11">
        <v>28</v>
      </c>
      <c r="S21" s="10">
        <v>16.6</v>
      </c>
      <c r="T21" s="35">
        <v>3.09</v>
      </c>
      <c r="U21" s="43">
        <v>179.3</v>
      </c>
    </row>
    <row r="22" spans="1:21" ht="12.75">
      <c r="E22" s="11">
        <v>30</v>
      </c>
      <c r="F22" s="10">
        <v>13</v>
      </c>
      <c r="G22" s="35">
        <v>8</v>
      </c>
      <c r="H22" s="43">
        <v>161.9</v>
      </c>
      <c r="M22" s="11">
        <v>30</v>
      </c>
      <c r="N22" s="10">
        <v>18.3</v>
      </c>
      <c r="O22" s="35">
        <v>1.65</v>
      </c>
      <c r="P22" s="43">
        <v>188.7</v>
      </c>
      <c r="R22" s="11">
        <v>30</v>
      </c>
      <c r="S22" s="10">
        <v>15</v>
      </c>
      <c r="T22" s="35">
        <v>3.73</v>
      </c>
      <c r="U22" s="43">
        <v>173.7</v>
      </c>
    </row>
    <row r="23" spans="1:21" ht="12.75">
      <c r="E23" s="11">
        <v>32</v>
      </c>
      <c r="F23" s="10">
        <v>11.5</v>
      </c>
      <c r="G23" s="35">
        <v>4.86</v>
      </c>
      <c r="H23" s="43">
        <v>156.8</v>
      </c>
      <c r="M23" s="11">
        <v>32</v>
      </c>
      <c r="N23" s="10">
        <v>15.1</v>
      </c>
      <c r="O23" s="35">
        <v>0.2</v>
      </c>
      <c r="P23" s="43">
        <v>174.9</v>
      </c>
      <c r="R23" s="11">
        <v>32</v>
      </c>
      <c r="S23" s="10">
        <v>13.5</v>
      </c>
      <c r="T23" s="35">
        <v>2.6</v>
      </c>
      <c r="U23" s="43">
        <v>168.7</v>
      </c>
    </row>
    <row r="24" spans="1:21" ht="12.75">
      <c r="E24" s="11">
        <v>34</v>
      </c>
      <c r="F24" s="10">
        <v>10.5</v>
      </c>
      <c r="G24" s="35">
        <v>0.86</v>
      </c>
      <c r="H24" s="43">
        <v>155</v>
      </c>
      <c r="M24" s="11">
        <v>34</v>
      </c>
      <c r="N24" s="10">
        <v>13.9</v>
      </c>
      <c r="O24" s="35">
        <v>0.11</v>
      </c>
      <c r="P24" s="43">
        <v>169.2</v>
      </c>
      <c r="R24" s="11">
        <v>34</v>
      </c>
      <c r="S24" s="10">
        <v>12</v>
      </c>
      <c r="T24" s="35">
        <v>1.65</v>
      </c>
      <c r="U24" s="43">
        <v>164.1</v>
      </c>
    </row>
    <row r="25" spans="1:21" ht="12.75">
      <c r="E25" s="11">
        <v>36</v>
      </c>
      <c r="F25" s="10">
        <v>10</v>
      </c>
      <c r="G25" s="35">
        <v>0.13</v>
      </c>
      <c r="H25" s="43">
        <v>154.9</v>
      </c>
      <c r="M25" s="11">
        <v>36</v>
      </c>
      <c r="N25" s="10">
        <v>13.1</v>
      </c>
      <c r="O25" s="35">
        <v>0.02</v>
      </c>
      <c r="P25" s="43">
        <v>168.7</v>
      </c>
      <c r="R25" s="11">
        <v>36</v>
      </c>
      <c r="S25" s="10">
        <v>12</v>
      </c>
      <c r="T25" s="35">
        <v>0.17</v>
      </c>
      <c r="U25" s="43">
        <v>160.7</v>
      </c>
    </row>
    <row r="26" spans="1:21" ht="12.75">
      <c r="E26" s="11">
        <v>38</v>
      </c>
      <c r="F26" s="10">
        <v>9.7</v>
      </c>
      <c r="G26" s="35">
        <v>0.08</v>
      </c>
      <c r="H26" s="43">
        <v>155.1</v>
      </c>
      <c r="M26" s="11">
        <v>38</v>
      </c>
      <c r="N26" s="10">
        <v>11.5</v>
      </c>
      <c r="O26" s="35">
        <v>0.02</v>
      </c>
      <c r="P26" s="43">
        <v>176.6</v>
      </c>
      <c r="R26" s="11">
        <v>38</v>
      </c>
      <c r="S26" s="10">
        <v>11.2</v>
      </c>
      <c r="T26" s="35">
        <v>0.02</v>
      </c>
      <c r="U26" s="43">
        <v>164.6</v>
      </c>
    </row>
    <row r="27" spans="1:21" ht="12.75">
      <c r="E27" s="11">
        <v>40</v>
      </c>
      <c r="F27" s="10">
        <v>9.5</v>
      </c>
      <c r="G27" s="35">
        <v>0.06</v>
      </c>
      <c r="H27" s="43">
        <v>155.3</v>
      </c>
      <c r="M27" s="11">
        <v>40</v>
      </c>
      <c r="R27" s="11">
        <v>40</v>
      </c>
      <c r="S27" s="10">
        <v>10.8</v>
      </c>
      <c r="T27" s="35">
        <v>0.01</v>
      </c>
      <c r="U27" s="43">
        <v>168.1</v>
      </c>
    </row>
    <row r="28" spans="1:21" ht="12.75">
      <c r="E28" s="11">
        <v>42</v>
      </c>
      <c r="F28" s="10">
        <v>9.4</v>
      </c>
      <c r="G28" s="35">
        <v>0.04</v>
      </c>
      <c r="H28" s="43">
        <v>173.7</v>
      </c>
      <c r="M28" s="11">
        <v>42</v>
      </c>
      <c r="R28" s="11">
        <v>42</v>
      </c>
      <c r="S28" s="10">
        <v>10.7</v>
      </c>
      <c r="T28" s="35">
        <v>0</v>
      </c>
      <c r="U28" s="43">
        <v>168.3</v>
      </c>
    </row>
    <row r="29" spans="1:18" ht="12.75">
      <c r="E29" s="11">
        <v>44</v>
      </c>
      <c r="F29" s="10">
        <v>9.4</v>
      </c>
      <c r="G29" s="35">
        <v>0.03</v>
      </c>
      <c r="H29" s="43">
        <v>174</v>
      </c>
      <c r="M29" s="11">
        <v>44</v>
      </c>
      <c r="R29" s="11">
        <v>44</v>
      </c>
    </row>
    <row r="30" spans="1:18" ht="12.75">
      <c r="E30" s="11">
        <v>46</v>
      </c>
      <c r="F30" s="10">
        <v>9.3</v>
      </c>
      <c r="G30" s="35">
        <v>0.03</v>
      </c>
      <c r="H30" s="43">
        <v>174.3</v>
      </c>
      <c r="M30" s="11">
        <v>46</v>
      </c>
      <c r="R30" s="11">
        <v>46</v>
      </c>
    </row>
    <row r="31" spans="1:18" ht="12.75">
      <c r="E31" s="11">
        <v>48</v>
      </c>
      <c r="F31" s="10">
        <v>9.3</v>
      </c>
      <c r="G31" s="35">
        <v>0.03</v>
      </c>
      <c r="H31" s="43">
        <v>174.2</v>
      </c>
      <c r="M31" s="11">
        <v>48</v>
      </c>
      <c r="R31" s="11">
        <v>48</v>
      </c>
    </row>
    <row r="32" spans="1:18" ht="12.75">
      <c r="E32" s="11">
        <v>50</v>
      </c>
      <c r="M32" s="11">
        <v>50</v>
      </c>
      <c r="R32" s="11">
        <v>50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9.140625" defaultRowHeight="12.75" outlineLevelCol="1"/>
  <cols>
    <col min="1" max="1" width="11.28125" style="1" customWidth="1"/>
    <col min="2" max="2" width="11.00390625" style="11" customWidth="1"/>
    <col min="3" max="3" width="12.57421875" style="12" customWidth="1"/>
    <col min="4" max="4" width="12.7109375" style="12" customWidth="1"/>
    <col min="5" max="6" width="9.140625" style="11" customWidth="1"/>
    <col min="7" max="7" width="9.140625" style="11" customWidth="1" outlineLevel="1"/>
    <col min="8" max="8" width="9.140625" style="10" customWidth="1"/>
    <col min="9" max="9" width="9.140625" style="11" customWidth="1"/>
    <col min="10" max="10" width="9.140625" style="10" customWidth="1" outlineLevel="1"/>
    <col min="11" max="11" width="13.28125" style="10" customWidth="1"/>
    <col min="12" max="12" width="13.140625" style="10" customWidth="1"/>
    <col min="13" max="16384" width="9.140625" style="11" customWidth="1"/>
  </cols>
  <sheetData>
    <row r="1" spans="1:14" s="6" customFormat="1" ht="63.75">
      <c r="A1" s="1" t="s">
        <v>0</v>
      </c>
      <c r="B1" s="2" t="s">
        <v>1</v>
      </c>
      <c r="C1" s="3" t="s">
        <v>2</v>
      </c>
      <c r="D1" s="3"/>
      <c r="E1" s="4" t="s">
        <v>3</v>
      </c>
      <c r="F1" s="4" t="s">
        <v>4</v>
      </c>
      <c r="G1" s="5" t="s">
        <v>30</v>
      </c>
      <c r="H1" s="5" t="s">
        <v>31</v>
      </c>
      <c r="I1" s="4" t="s">
        <v>5</v>
      </c>
      <c r="J1" s="5" t="s">
        <v>6</v>
      </c>
      <c r="K1" s="5" t="s">
        <v>7</v>
      </c>
      <c r="L1" s="4" t="s">
        <v>8</v>
      </c>
      <c r="M1" s="6" t="s">
        <v>9</v>
      </c>
      <c r="N1" s="6" t="s">
        <v>2</v>
      </c>
    </row>
    <row r="2" spans="2:9" ht="12.75">
      <c r="B2" s="7"/>
      <c r="C2" s="8"/>
      <c r="D2" s="8"/>
      <c r="E2" s="6"/>
      <c r="F2" s="6"/>
      <c r="G2" s="6"/>
      <c r="H2" s="9"/>
      <c r="I2" s="6"/>
    </row>
    <row r="3" spans="1:13" ht="12.75">
      <c r="A3" s="1">
        <v>41440</v>
      </c>
      <c r="B3" s="7">
        <f>(A3)</f>
        <v>41440</v>
      </c>
      <c r="C3" s="24" t="s">
        <v>16</v>
      </c>
      <c r="D3" s="8"/>
      <c r="E3" s="6"/>
      <c r="F3" s="14">
        <v>2</v>
      </c>
      <c r="G3" s="15">
        <f>H3*9/5+32</f>
        <v>68.54</v>
      </c>
      <c r="H3" s="90">
        <v>20.3</v>
      </c>
      <c r="I3" s="6"/>
      <c r="J3" s="89">
        <v>9.7</v>
      </c>
      <c r="K3" s="89">
        <v>87</v>
      </c>
      <c r="L3" s="10">
        <v>205</v>
      </c>
      <c r="M3" s="11">
        <v>0.1</v>
      </c>
    </row>
    <row r="4" spans="3:11" ht="12.75">
      <c r="C4" s="17"/>
      <c r="D4" s="17"/>
      <c r="E4" s="14"/>
      <c r="F4" s="11">
        <v>10</v>
      </c>
      <c r="G4" s="15">
        <f aca="true" t="shared" si="0" ref="G4:G9">H4*9/5+32</f>
        <v>68.18</v>
      </c>
      <c r="H4" s="89">
        <v>20.1</v>
      </c>
      <c r="J4" s="89">
        <v>9.8</v>
      </c>
      <c r="K4" s="89"/>
    </row>
    <row r="5" spans="3:13" ht="12.75">
      <c r="C5" s="17"/>
      <c r="D5" s="17"/>
      <c r="E5" s="14"/>
      <c r="F5" s="11">
        <v>20</v>
      </c>
      <c r="G5" s="15">
        <f t="shared" si="0"/>
        <v>58.64</v>
      </c>
      <c r="H5" s="89">
        <v>14.8</v>
      </c>
      <c r="J5" s="89">
        <v>14.1</v>
      </c>
      <c r="K5" s="89">
        <v>161</v>
      </c>
      <c r="L5" s="10">
        <v>206</v>
      </c>
      <c r="M5" s="11">
        <v>0.1</v>
      </c>
    </row>
    <row r="6" spans="3:13" ht="12.75">
      <c r="C6" s="17"/>
      <c r="D6" s="17"/>
      <c r="E6" s="14"/>
      <c r="F6" s="11">
        <v>30</v>
      </c>
      <c r="G6" s="15">
        <f t="shared" si="0"/>
        <v>50.54</v>
      </c>
      <c r="H6" s="89">
        <v>10.3</v>
      </c>
      <c r="J6" s="89">
        <v>9.6</v>
      </c>
      <c r="K6" s="89">
        <v>148</v>
      </c>
      <c r="L6" s="10">
        <v>208</v>
      </c>
      <c r="M6" s="11">
        <v>0.1</v>
      </c>
    </row>
    <row r="7" spans="3:13" ht="12.75">
      <c r="C7" s="17"/>
      <c r="D7" s="17"/>
      <c r="E7" s="14"/>
      <c r="F7" s="11">
        <v>40</v>
      </c>
      <c r="G7" s="15">
        <f t="shared" si="0"/>
        <v>46.76</v>
      </c>
      <c r="H7" s="89">
        <v>8.2</v>
      </c>
      <c r="J7" s="89">
        <v>4.1</v>
      </c>
      <c r="K7" s="89">
        <v>145</v>
      </c>
      <c r="L7" s="10">
        <v>213</v>
      </c>
      <c r="M7" s="11">
        <v>0.1</v>
      </c>
    </row>
    <row r="8" spans="3:13" ht="12.75">
      <c r="C8" s="17"/>
      <c r="D8" s="17"/>
      <c r="E8" s="14"/>
      <c r="F8" s="11">
        <v>45</v>
      </c>
      <c r="G8" s="15">
        <f t="shared" si="0"/>
        <v>46.22</v>
      </c>
      <c r="H8" s="89">
        <v>7.9</v>
      </c>
      <c r="J8" s="89">
        <v>2.7</v>
      </c>
      <c r="K8" s="89">
        <v>145</v>
      </c>
      <c r="L8" s="10">
        <v>215</v>
      </c>
      <c r="M8" s="11">
        <v>0.1</v>
      </c>
    </row>
    <row r="9" spans="3:13" ht="12.75">
      <c r="C9" s="17"/>
      <c r="D9" s="17"/>
      <c r="E9" s="14"/>
      <c r="F9" s="11">
        <v>49</v>
      </c>
      <c r="G9" s="15">
        <f t="shared" si="0"/>
        <v>45.86</v>
      </c>
      <c r="H9" s="89">
        <v>7.7</v>
      </c>
      <c r="J9" s="89">
        <v>0.2</v>
      </c>
      <c r="K9" s="89">
        <v>153</v>
      </c>
      <c r="L9" s="10">
        <v>230</v>
      </c>
      <c r="M9" s="11">
        <v>0.1</v>
      </c>
    </row>
    <row r="10" spans="3:5" ht="12.75">
      <c r="C10" s="17"/>
      <c r="D10" s="17"/>
      <c r="E10" s="14"/>
    </row>
    <row r="11" spans="1:3" ht="12.75">
      <c r="A11" s="1">
        <v>41469</v>
      </c>
      <c r="B11" s="7">
        <f>(A11)</f>
        <v>41469</v>
      </c>
      <c r="C11" s="13" t="s">
        <v>15</v>
      </c>
    </row>
    <row r="12" spans="2:3" ht="12.75">
      <c r="B12" s="7"/>
      <c r="C12" s="13" t="s">
        <v>14</v>
      </c>
    </row>
    <row r="13" spans="1:12" s="22" customFormat="1" ht="12.75">
      <c r="A13" s="18"/>
      <c r="B13" s="19" t="s">
        <v>18</v>
      </c>
      <c r="C13" s="25"/>
      <c r="D13" s="85" t="s">
        <v>10</v>
      </c>
      <c r="E13" s="22">
        <v>1</v>
      </c>
      <c r="F13" s="20"/>
      <c r="G13" s="20"/>
      <c r="H13" s="21">
        <v>24.4</v>
      </c>
      <c r="I13" s="20"/>
      <c r="J13" s="21"/>
      <c r="K13" s="21">
        <v>217.5</v>
      </c>
      <c r="L13" s="21">
        <v>220</v>
      </c>
    </row>
    <row r="14" spans="1:12" s="22" customFormat="1" ht="12.75">
      <c r="A14" s="18"/>
      <c r="B14" s="19" t="s">
        <v>17</v>
      </c>
      <c r="C14" s="25"/>
      <c r="D14" s="85" t="s">
        <v>10</v>
      </c>
      <c r="E14" s="22">
        <v>2</v>
      </c>
      <c r="F14" s="20"/>
      <c r="G14" s="20"/>
      <c r="H14" s="21">
        <v>24.5</v>
      </c>
      <c r="I14" s="20"/>
      <c r="J14" s="21"/>
      <c r="K14" s="21">
        <v>218.3</v>
      </c>
      <c r="L14" s="21">
        <v>220.4</v>
      </c>
    </row>
    <row r="15" spans="2:14" ht="12.75">
      <c r="B15" s="7"/>
      <c r="C15" s="23" t="s">
        <v>11</v>
      </c>
      <c r="D15" s="12" t="s">
        <v>12</v>
      </c>
      <c r="E15" s="14">
        <v>3</v>
      </c>
      <c r="F15" s="14"/>
      <c r="G15" s="14"/>
      <c r="H15" s="15">
        <v>25.1</v>
      </c>
      <c r="I15" s="14"/>
      <c r="J15" s="15"/>
      <c r="K15" s="15">
        <v>446.4</v>
      </c>
      <c r="L15" s="15">
        <v>445.3</v>
      </c>
      <c r="N15" s="30" t="s">
        <v>49</v>
      </c>
    </row>
    <row r="16" spans="2:14" ht="12.75">
      <c r="B16" s="7"/>
      <c r="C16" s="23" t="s">
        <v>11</v>
      </c>
      <c r="D16" s="12" t="s">
        <v>12</v>
      </c>
      <c r="E16" s="11">
        <v>4</v>
      </c>
      <c r="H16" s="10">
        <v>25</v>
      </c>
      <c r="K16" s="10">
        <v>446</v>
      </c>
      <c r="L16" s="10">
        <v>445.7</v>
      </c>
      <c r="N16" s="30" t="s">
        <v>21</v>
      </c>
    </row>
    <row r="17" spans="3:12" ht="12.75">
      <c r="C17" s="16" t="s">
        <v>13</v>
      </c>
      <c r="D17" s="12" t="s">
        <v>12</v>
      </c>
      <c r="E17" s="11">
        <v>5</v>
      </c>
      <c r="H17" s="9">
        <v>25</v>
      </c>
      <c r="K17" s="9">
        <v>445.1</v>
      </c>
      <c r="L17" s="9">
        <v>444.8</v>
      </c>
    </row>
    <row r="18" spans="3:12" ht="12.75">
      <c r="C18" s="16"/>
      <c r="H18" s="9"/>
      <c r="K18" s="9"/>
      <c r="L18" s="9"/>
    </row>
    <row r="19" spans="1:4" ht="12.75">
      <c r="A19" s="1">
        <v>41470</v>
      </c>
      <c r="B19" s="7">
        <f>(A19)</f>
        <v>41470</v>
      </c>
      <c r="C19" s="24" t="s">
        <v>20</v>
      </c>
      <c r="D19" s="24"/>
    </row>
    <row r="20" spans="2:16" ht="12.75">
      <c r="B20" s="7"/>
      <c r="C20" s="17"/>
      <c r="D20" s="23" t="s">
        <v>19</v>
      </c>
      <c r="E20" s="11">
        <v>6</v>
      </c>
      <c r="F20" s="11">
        <v>2</v>
      </c>
      <c r="G20" s="15">
        <f aca="true" t="shared" si="1" ref="G20:G37">H20*9/5+32</f>
        <v>78.25999999999999</v>
      </c>
      <c r="H20" s="89">
        <v>25.7</v>
      </c>
      <c r="I20" s="11">
        <v>111</v>
      </c>
      <c r="J20" s="89">
        <v>9</v>
      </c>
      <c r="K20" s="89">
        <v>207.3</v>
      </c>
      <c r="L20" s="10">
        <v>204.6</v>
      </c>
      <c r="M20" s="11">
        <v>0.1</v>
      </c>
      <c r="P20" s="10"/>
    </row>
    <row r="21" spans="5:16" ht="12.75">
      <c r="E21" s="11">
        <v>7</v>
      </c>
      <c r="F21" s="11">
        <v>5</v>
      </c>
      <c r="G21" s="15">
        <f t="shared" si="1"/>
        <v>78.08</v>
      </c>
      <c r="H21" s="89">
        <v>25.6</v>
      </c>
      <c r="I21" s="11">
        <v>111</v>
      </c>
      <c r="J21" s="89">
        <v>9</v>
      </c>
      <c r="K21" s="89">
        <v>206.7</v>
      </c>
      <c r="L21" s="10">
        <v>204.4</v>
      </c>
      <c r="M21" s="11">
        <v>0.1</v>
      </c>
      <c r="P21" s="10"/>
    </row>
    <row r="22" spans="5:16" ht="12.75">
      <c r="E22" s="11">
        <v>8</v>
      </c>
      <c r="F22" s="11">
        <v>10</v>
      </c>
      <c r="G22" s="15">
        <f t="shared" si="1"/>
        <v>77.9</v>
      </c>
      <c r="H22" s="89">
        <v>25.5</v>
      </c>
      <c r="I22" s="11">
        <v>110</v>
      </c>
      <c r="J22" s="89">
        <v>9</v>
      </c>
      <c r="K22" s="89">
        <v>206.6</v>
      </c>
      <c r="L22" s="10">
        <v>204.5</v>
      </c>
      <c r="M22" s="11">
        <v>0.1</v>
      </c>
      <c r="P22" s="10"/>
    </row>
    <row r="23" spans="5:16" ht="12.75">
      <c r="E23" s="11">
        <v>9</v>
      </c>
      <c r="F23" s="11">
        <v>15</v>
      </c>
      <c r="G23" s="15">
        <f t="shared" si="1"/>
        <v>77</v>
      </c>
      <c r="H23" s="89">
        <v>25</v>
      </c>
      <c r="I23" s="11">
        <v>113</v>
      </c>
      <c r="J23" s="89">
        <v>9.4</v>
      </c>
      <c r="K23" s="89">
        <v>204.4</v>
      </c>
      <c r="L23" s="10">
        <v>204.5</v>
      </c>
      <c r="M23" s="11">
        <v>0.1</v>
      </c>
      <c r="P23" s="10"/>
    </row>
    <row r="24" spans="5:16" ht="12.75">
      <c r="E24" s="11">
        <v>10</v>
      </c>
      <c r="F24" s="11">
        <v>20</v>
      </c>
      <c r="G24" s="15">
        <f t="shared" si="1"/>
        <v>67.82</v>
      </c>
      <c r="H24" s="89">
        <v>19.9</v>
      </c>
      <c r="I24" s="11">
        <v>173</v>
      </c>
      <c r="J24" s="89">
        <v>15.7</v>
      </c>
      <c r="K24" s="89">
        <v>181.5</v>
      </c>
      <c r="L24" s="10">
        <v>200.9</v>
      </c>
      <c r="M24" s="11">
        <v>0.1</v>
      </c>
      <c r="P24" s="10"/>
    </row>
    <row r="25" spans="5:16" ht="12.75">
      <c r="E25" s="11">
        <v>11</v>
      </c>
      <c r="F25" s="11">
        <v>30</v>
      </c>
      <c r="G25" s="15">
        <f t="shared" si="1"/>
        <v>54.68</v>
      </c>
      <c r="H25" s="89">
        <v>12.6</v>
      </c>
      <c r="I25" s="11">
        <v>82</v>
      </c>
      <c r="J25" s="89">
        <v>8.7</v>
      </c>
      <c r="K25" s="89">
        <v>157.8</v>
      </c>
      <c r="L25" s="10">
        <v>206.6</v>
      </c>
      <c r="M25" s="11">
        <v>0.1</v>
      </c>
      <c r="P25" s="10"/>
    </row>
    <row r="26" spans="5:16" ht="12.75">
      <c r="E26" s="11">
        <v>12</v>
      </c>
      <c r="F26" s="11">
        <v>40</v>
      </c>
      <c r="G26" s="15">
        <f t="shared" si="1"/>
        <v>48.379999999999995</v>
      </c>
      <c r="H26" s="89">
        <v>9.1</v>
      </c>
      <c r="I26" s="11">
        <v>0</v>
      </c>
      <c r="J26" s="89">
        <v>0</v>
      </c>
      <c r="K26" s="89">
        <v>148.1</v>
      </c>
      <c r="L26" s="10">
        <v>212.8</v>
      </c>
      <c r="M26" s="11">
        <v>0.1</v>
      </c>
      <c r="P26" s="10"/>
    </row>
    <row r="27" spans="5:16" ht="12.75">
      <c r="E27" s="11">
        <v>13</v>
      </c>
      <c r="F27" s="11">
        <v>45</v>
      </c>
      <c r="G27" s="15">
        <f t="shared" si="1"/>
        <v>47.84</v>
      </c>
      <c r="H27" s="89">
        <v>8.8</v>
      </c>
      <c r="I27" s="11">
        <v>0</v>
      </c>
      <c r="J27" s="89">
        <v>0</v>
      </c>
      <c r="K27" s="89">
        <v>148.7</v>
      </c>
      <c r="L27" s="10">
        <v>215.4</v>
      </c>
      <c r="M27" s="11">
        <v>0.1</v>
      </c>
      <c r="P27" s="10"/>
    </row>
    <row r="28" spans="5:16" ht="12.75">
      <c r="E28" s="11">
        <v>14</v>
      </c>
      <c r="F28" s="11">
        <v>48</v>
      </c>
      <c r="G28" s="15">
        <f t="shared" si="1"/>
        <v>47.66</v>
      </c>
      <c r="H28" s="89">
        <v>8.7</v>
      </c>
      <c r="I28" s="11">
        <v>0</v>
      </c>
      <c r="J28" s="89">
        <v>0</v>
      </c>
      <c r="K28" s="89">
        <v>163.5</v>
      </c>
      <c r="L28" s="10">
        <v>237.7</v>
      </c>
      <c r="M28" s="11">
        <v>0.1</v>
      </c>
      <c r="P28" s="10"/>
    </row>
    <row r="29" spans="5:16" ht="12.75">
      <c r="E29" s="11">
        <v>15</v>
      </c>
      <c r="F29" s="11">
        <v>45</v>
      </c>
      <c r="G29" s="15">
        <f t="shared" si="1"/>
        <v>47.66</v>
      </c>
      <c r="H29" s="10">
        <v>8.7</v>
      </c>
      <c r="I29" s="11">
        <v>1</v>
      </c>
      <c r="J29" s="10">
        <v>0.1</v>
      </c>
      <c r="K29" s="10">
        <v>148.9</v>
      </c>
      <c r="L29" s="10">
        <v>215.9</v>
      </c>
      <c r="M29" s="11">
        <v>0.1</v>
      </c>
      <c r="P29" s="10"/>
    </row>
    <row r="30" spans="5:16" ht="12.75">
      <c r="E30" s="11">
        <v>16</v>
      </c>
      <c r="F30" s="11">
        <v>40</v>
      </c>
      <c r="G30" s="15">
        <f t="shared" si="1"/>
        <v>48.02</v>
      </c>
      <c r="H30" s="10">
        <v>8.9</v>
      </c>
      <c r="I30" s="11">
        <v>0</v>
      </c>
      <c r="J30" s="10">
        <v>0</v>
      </c>
      <c r="K30" s="10">
        <v>148.2</v>
      </c>
      <c r="L30" s="10">
        <v>213.9</v>
      </c>
      <c r="M30" s="11">
        <v>0.1</v>
      </c>
      <c r="P30" s="10"/>
    </row>
    <row r="31" spans="5:16" ht="12.75">
      <c r="E31" s="11">
        <v>17</v>
      </c>
      <c r="F31" s="11">
        <v>35</v>
      </c>
      <c r="G31" s="15">
        <f t="shared" si="1"/>
        <v>50.18</v>
      </c>
      <c r="H31" s="10">
        <v>10.1</v>
      </c>
      <c r="I31" s="11">
        <v>42</v>
      </c>
      <c r="J31" s="10">
        <v>4.8</v>
      </c>
      <c r="K31" s="10">
        <v>150.8</v>
      </c>
      <c r="L31" s="10">
        <v>210.9</v>
      </c>
      <c r="M31" s="11">
        <v>0.1</v>
      </c>
      <c r="P31" s="10"/>
    </row>
    <row r="32" spans="5:16" ht="12.75">
      <c r="E32" s="11">
        <v>18</v>
      </c>
      <c r="F32" s="11">
        <v>30</v>
      </c>
      <c r="G32" s="15">
        <f t="shared" si="1"/>
        <v>54.14</v>
      </c>
      <c r="H32" s="10">
        <v>12.3</v>
      </c>
      <c r="I32" s="11">
        <v>81</v>
      </c>
      <c r="J32" s="10">
        <v>8.7</v>
      </c>
      <c r="K32" s="10">
        <v>158.3</v>
      </c>
      <c r="L32" s="10">
        <v>209.1</v>
      </c>
      <c r="M32" s="11">
        <v>0.1</v>
      </c>
      <c r="P32" s="10"/>
    </row>
    <row r="33" spans="5:16" ht="12.75">
      <c r="E33" s="11">
        <v>19</v>
      </c>
      <c r="F33" s="11">
        <v>20</v>
      </c>
      <c r="G33" s="15">
        <f t="shared" si="1"/>
        <v>68.36</v>
      </c>
      <c r="H33" s="10">
        <v>20.2</v>
      </c>
      <c r="I33" s="11">
        <v>172</v>
      </c>
      <c r="J33" s="10">
        <v>15.6</v>
      </c>
      <c r="K33" s="10">
        <v>185.3</v>
      </c>
      <c r="L33" s="10">
        <v>204.1</v>
      </c>
      <c r="M33" s="11">
        <v>0.1</v>
      </c>
      <c r="P33" s="10"/>
    </row>
    <row r="34" spans="5:16" ht="12.75">
      <c r="E34" s="11">
        <v>20</v>
      </c>
      <c r="F34" s="11">
        <v>15</v>
      </c>
      <c r="G34" s="15">
        <f t="shared" si="1"/>
        <v>76.82</v>
      </c>
      <c r="H34" s="10">
        <v>24.9</v>
      </c>
      <c r="I34" s="11">
        <v>113</v>
      </c>
      <c r="J34" s="10">
        <v>9.4</v>
      </c>
      <c r="K34" s="10">
        <v>205.5</v>
      </c>
      <c r="L34" s="10">
        <v>206</v>
      </c>
      <c r="M34" s="11">
        <v>0.1</v>
      </c>
      <c r="P34" s="10"/>
    </row>
    <row r="35" spans="5:16" ht="12.75">
      <c r="E35" s="11">
        <v>21</v>
      </c>
      <c r="F35" s="11">
        <v>10</v>
      </c>
      <c r="G35" s="15">
        <f t="shared" si="1"/>
        <v>77.72</v>
      </c>
      <c r="H35" s="10">
        <v>25.4</v>
      </c>
      <c r="I35" s="11">
        <v>110</v>
      </c>
      <c r="J35" s="10">
        <v>9</v>
      </c>
      <c r="K35" s="10">
        <v>207.3</v>
      </c>
      <c r="L35" s="10">
        <v>205.6</v>
      </c>
      <c r="M35" s="11">
        <v>0.1</v>
      </c>
      <c r="P35" s="10"/>
    </row>
    <row r="36" spans="5:16" ht="12.75">
      <c r="E36" s="11">
        <v>22</v>
      </c>
      <c r="F36" s="11">
        <v>5</v>
      </c>
      <c r="G36" s="15">
        <f t="shared" si="1"/>
        <v>77.9</v>
      </c>
      <c r="H36" s="10">
        <v>25.5</v>
      </c>
      <c r="I36" s="11">
        <v>111</v>
      </c>
      <c r="J36" s="10">
        <v>9.1</v>
      </c>
      <c r="K36" s="10">
        <v>207.6</v>
      </c>
      <c r="L36" s="10">
        <v>205.5</v>
      </c>
      <c r="M36" s="11">
        <v>0.1</v>
      </c>
      <c r="P36" s="10"/>
    </row>
    <row r="37" spans="5:16" ht="12.75">
      <c r="E37" s="11">
        <v>23</v>
      </c>
      <c r="F37" s="11">
        <v>2</v>
      </c>
      <c r="G37" s="15">
        <f t="shared" si="1"/>
        <v>78.44</v>
      </c>
      <c r="H37" s="10">
        <v>25.8</v>
      </c>
      <c r="I37" s="11">
        <v>111</v>
      </c>
      <c r="J37" s="10">
        <v>9</v>
      </c>
      <c r="K37" s="10">
        <v>208.7</v>
      </c>
      <c r="L37" s="10">
        <v>205.7</v>
      </c>
      <c r="M37" s="11">
        <v>0.1</v>
      </c>
      <c r="P37" s="10"/>
    </row>
    <row r="38" ht="12.75"/>
    <row r="39" spans="3:12" ht="12.75">
      <c r="C39" s="26">
        <v>0.6319444444444444</v>
      </c>
      <c r="D39" s="27" t="s">
        <v>10</v>
      </c>
      <c r="E39" s="28"/>
      <c r="F39" s="28"/>
      <c r="G39" s="28"/>
      <c r="H39" s="29">
        <v>25</v>
      </c>
      <c r="I39" s="28"/>
      <c r="J39" s="29"/>
      <c r="K39" s="29">
        <v>212.5</v>
      </c>
      <c r="L39" s="29">
        <v>212.5</v>
      </c>
    </row>
    <row r="40" ht="12.75"/>
    <row r="41" spans="1:12" ht="12.75">
      <c r="A41" s="1">
        <v>41500</v>
      </c>
      <c r="B41" s="7">
        <f>(A41)</f>
        <v>41500</v>
      </c>
      <c r="C41" s="13" t="s">
        <v>22</v>
      </c>
      <c r="F41" s="11">
        <v>0</v>
      </c>
      <c r="G41" s="15">
        <f aca="true" t="shared" si="2" ref="G41:G104">H41*9/5+32</f>
        <v>70.34</v>
      </c>
      <c r="H41" s="10">
        <v>21.3</v>
      </c>
      <c r="J41" s="10">
        <v>10.5</v>
      </c>
      <c r="L41" s="10">
        <v>187</v>
      </c>
    </row>
    <row r="42" spans="4:13" ht="12.75">
      <c r="D42" s="23" t="s">
        <v>19</v>
      </c>
      <c r="E42" s="11">
        <v>1</v>
      </c>
      <c r="F42" s="11">
        <v>2</v>
      </c>
      <c r="G42" s="15">
        <f t="shared" si="2"/>
        <v>70.16</v>
      </c>
      <c r="H42" s="89">
        <v>21.2</v>
      </c>
      <c r="J42" s="89">
        <v>10.7</v>
      </c>
      <c r="L42" s="89">
        <v>187.1</v>
      </c>
      <c r="M42" s="11">
        <v>0.1</v>
      </c>
    </row>
    <row r="43" spans="6:12" ht="12.75">
      <c r="F43" s="11">
        <v>4</v>
      </c>
      <c r="G43" s="15">
        <f t="shared" si="2"/>
        <v>70.16</v>
      </c>
      <c r="H43" s="89">
        <v>21.2</v>
      </c>
      <c r="J43" s="89">
        <v>10.6</v>
      </c>
      <c r="L43" s="89">
        <v>187.2</v>
      </c>
    </row>
    <row r="44" spans="6:12" ht="12.75">
      <c r="F44" s="11">
        <v>6</v>
      </c>
      <c r="G44" s="15">
        <f t="shared" si="2"/>
        <v>69.98</v>
      </c>
      <c r="H44" s="89">
        <v>21.1</v>
      </c>
      <c r="J44" s="89">
        <v>10.6</v>
      </c>
      <c r="L44" s="89">
        <v>187.4</v>
      </c>
    </row>
    <row r="45" spans="6:12" ht="12.75">
      <c r="F45" s="11">
        <v>8</v>
      </c>
      <c r="G45" s="15">
        <f t="shared" si="2"/>
        <v>69.98</v>
      </c>
      <c r="H45" s="89">
        <v>21.1</v>
      </c>
      <c r="J45" s="89">
        <v>10.7</v>
      </c>
      <c r="L45" s="89">
        <v>187.2</v>
      </c>
    </row>
    <row r="46" spans="6:12" ht="12.75">
      <c r="F46" s="11">
        <v>10</v>
      </c>
      <c r="G46" s="15">
        <f t="shared" si="2"/>
        <v>69.98</v>
      </c>
      <c r="H46" s="89">
        <v>21.1</v>
      </c>
      <c r="J46" s="89">
        <v>10.7</v>
      </c>
      <c r="L46" s="89">
        <v>187.3</v>
      </c>
    </row>
    <row r="47" spans="6:12" ht="12.75">
      <c r="F47" s="11">
        <v>12</v>
      </c>
      <c r="G47" s="15">
        <f t="shared" si="2"/>
        <v>69.98</v>
      </c>
      <c r="H47" s="89">
        <v>21.1</v>
      </c>
      <c r="J47" s="89">
        <v>10.7</v>
      </c>
      <c r="L47" s="89">
        <v>187.2</v>
      </c>
    </row>
    <row r="48" spans="6:12" ht="12.75">
      <c r="F48" s="11">
        <v>14</v>
      </c>
      <c r="G48" s="15">
        <f t="shared" si="2"/>
        <v>69.98</v>
      </c>
      <c r="H48" s="89">
        <v>21.1</v>
      </c>
      <c r="J48" s="89">
        <v>10.5</v>
      </c>
      <c r="L48" s="89">
        <v>187.3</v>
      </c>
    </row>
    <row r="49" spans="6:12" ht="12.75">
      <c r="F49" s="11">
        <v>16</v>
      </c>
      <c r="G49" s="15">
        <f t="shared" si="2"/>
        <v>69.8</v>
      </c>
      <c r="H49" s="89">
        <v>21</v>
      </c>
      <c r="J49" s="89">
        <v>10.6</v>
      </c>
      <c r="L49" s="89">
        <v>187.4</v>
      </c>
    </row>
    <row r="50" spans="6:12" ht="12.75">
      <c r="F50" s="11">
        <v>18</v>
      </c>
      <c r="G50" s="15">
        <f t="shared" si="2"/>
        <v>69.8</v>
      </c>
      <c r="H50" s="89">
        <v>21</v>
      </c>
      <c r="J50" s="89">
        <v>10.7</v>
      </c>
      <c r="L50" s="89">
        <v>187.5</v>
      </c>
    </row>
    <row r="51" spans="6:12" ht="12.75">
      <c r="F51" s="11">
        <v>20</v>
      </c>
      <c r="G51" s="15">
        <f t="shared" si="2"/>
        <v>69.8</v>
      </c>
      <c r="H51" s="89">
        <v>21</v>
      </c>
      <c r="J51" s="89">
        <v>10.6</v>
      </c>
      <c r="L51" s="89">
        <v>187.5</v>
      </c>
    </row>
    <row r="52" spans="6:12" ht="12.75">
      <c r="F52" s="11">
        <v>22</v>
      </c>
      <c r="G52" s="15">
        <f t="shared" si="2"/>
        <v>69.62</v>
      </c>
      <c r="H52" s="89">
        <v>20.9</v>
      </c>
      <c r="J52" s="89">
        <v>10.6</v>
      </c>
      <c r="L52" s="89">
        <v>187.4</v>
      </c>
    </row>
    <row r="53" spans="6:12" ht="12.75">
      <c r="F53" s="11">
        <v>24</v>
      </c>
      <c r="G53" s="15">
        <f t="shared" si="2"/>
        <v>69.44</v>
      </c>
      <c r="H53" s="89">
        <v>20.8</v>
      </c>
      <c r="J53" s="89">
        <v>10.7</v>
      </c>
      <c r="L53" s="89">
        <v>187.3</v>
      </c>
    </row>
    <row r="54" spans="6:12" ht="12.75">
      <c r="F54" s="11">
        <v>26</v>
      </c>
      <c r="G54" s="15">
        <f t="shared" si="2"/>
        <v>69.44</v>
      </c>
      <c r="H54" s="89">
        <v>20.8</v>
      </c>
      <c r="J54" s="89">
        <v>10.6</v>
      </c>
      <c r="L54" s="89">
        <v>185.4</v>
      </c>
    </row>
    <row r="55" spans="6:12" ht="12.75">
      <c r="F55" s="11">
        <v>28</v>
      </c>
      <c r="G55" s="15">
        <f t="shared" si="2"/>
        <v>61.16</v>
      </c>
      <c r="H55" s="89">
        <v>16.2</v>
      </c>
      <c r="J55" s="89">
        <v>9.5</v>
      </c>
      <c r="L55" s="89">
        <v>172.7</v>
      </c>
    </row>
    <row r="56" spans="6:12" ht="12.75">
      <c r="F56" s="11">
        <v>30</v>
      </c>
      <c r="G56" s="15">
        <f t="shared" si="2"/>
        <v>57.92</v>
      </c>
      <c r="H56" s="89">
        <v>14.4</v>
      </c>
      <c r="J56" s="89">
        <v>7.8</v>
      </c>
      <c r="L56" s="89">
        <v>166.5</v>
      </c>
    </row>
    <row r="57" spans="6:12" ht="12.75">
      <c r="F57" s="11">
        <v>32</v>
      </c>
      <c r="G57" s="15">
        <f t="shared" si="2"/>
        <v>55.22</v>
      </c>
      <c r="H57" s="89">
        <v>12.9</v>
      </c>
      <c r="J57" s="89">
        <v>6.6</v>
      </c>
      <c r="L57" s="89">
        <v>161.3</v>
      </c>
    </row>
    <row r="58" spans="6:12" ht="12.75">
      <c r="F58" s="11">
        <v>34</v>
      </c>
      <c r="G58" s="15">
        <f t="shared" si="2"/>
        <v>53.24</v>
      </c>
      <c r="H58" s="89">
        <v>11.8</v>
      </c>
      <c r="J58" s="89">
        <v>4.2</v>
      </c>
      <c r="L58" s="89">
        <v>157.1</v>
      </c>
    </row>
    <row r="59" spans="6:12" ht="12.75">
      <c r="F59" s="11">
        <v>36</v>
      </c>
      <c r="G59" s="15">
        <f t="shared" si="2"/>
        <v>51.44</v>
      </c>
      <c r="H59" s="89">
        <v>10.8</v>
      </c>
      <c r="J59" s="89">
        <v>2.2</v>
      </c>
      <c r="L59" s="89">
        <v>154</v>
      </c>
    </row>
    <row r="60" spans="6:12" ht="12.75">
      <c r="F60" s="11">
        <v>38</v>
      </c>
      <c r="G60" s="15">
        <f t="shared" si="2"/>
        <v>50.18</v>
      </c>
      <c r="H60" s="89">
        <v>10.1</v>
      </c>
      <c r="J60" s="89">
        <v>0.4</v>
      </c>
      <c r="L60" s="89">
        <v>151.9</v>
      </c>
    </row>
    <row r="61" spans="6:12" ht="12.75">
      <c r="F61" s="11">
        <v>40</v>
      </c>
      <c r="G61" s="15">
        <f t="shared" si="2"/>
        <v>49.64</v>
      </c>
      <c r="H61" s="89">
        <v>9.8</v>
      </c>
      <c r="J61" s="89">
        <v>0</v>
      </c>
      <c r="L61" s="89">
        <v>150.5</v>
      </c>
    </row>
    <row r="62" spans="6:12" ht="12.75">
      <c r="F62" s="11">
        <v>42</v>
      </c>
      <c r="G62" s="15">
        <f t="shared" si="2"/>
        <v>48.74</v>
      </c>
      <c r="H62" s="89">
        <v>9.3</v>
      </c>
      <c r="J62" s="89">
        <v>0</v>
      </c>
      <c r="L62" s="89">
        <v>153.9</v>
      </c>
    </row>
    <row r="63" spans="6:12" ht="12.75">
      <c r="F63" s="11">
        <v>44</v>
      </c>
      <c r="G63" s="15">
        <f t="shared" si="2"/>
        <v>48.56</v>
      </c>
      <c r="H63" s="89">
        <v>9.2</v>
      </c>
      <c r="J63" s="89">
        <v>0</v>
      </c>
      <c r="L63" s="89">
        <v>155.6</v>
      </c>
    </row>
    <row r="64" ht="12.75"/>
    <row r="65" spans="1:14" ht="12.75">
      <c r="A65" s="1">
        <v>41508</v>
      </c>
      <c r="B65" s="7">
        <f>(A65)</f>
        <v>41508</v>
      </c>
      <c r="C65" s="26">
        <v>0.4479166666666667</v>
      </c>
      <c r="E65" s="11">
        <v>1</v>
      </c>
      <c r="F65" s="11">
        <v>0</v>
      </c>
      <c r="G65" s="15">
        <f t="shared" si="2"/>
        <v>74.48</v>
      </c>
      <c r="H65" s="10">
        <v>23.6</v>
      </c>
      <c r="I65" s="31" t="s">
        <v>24</v>
      </c>
      <c r="J65" s="32" t="s">
        <v>24</v>
      </c>
      <c r="K65" s="10">
        <v>196.3</v>
      </c>
      <c r="L65" s="10">
        <v>201.7</v>
      </c>
      <c r="M65" s="11">
        <v>0.1</v>
      </c>
      <c r="N65" s="30" t="s">
        <v>23</v>
      </c>
    </row>
    <row r="66" spans="5:13" ht="12.75">
      <c r="E66" s="11">
        <v>2</v>
      </c>
      <c r="F66" s="11">
        <v>3</v>
      </c>
      <c r="G66" s="15">
        <f t="shared" si="2"/>
        <v>74.48</v>
      </c>
      <c r="H66" s="89">
        <v>23.6</v>
      </c>
      <c r="I66" s="11">
        <v>115</v>
      </c>
      <c r="J66" s="89">
        <v>9.7</v>
      </c>
      <c r="K66" s="89">
        <v>196.3</v>
      </c>
      <c r="L66" s="10">
        <v>201.8</v>
      </c>
      <c r="M66" s="11">
        <v>0.1</v>
      </c>
    </row>
    <row r="67" spans="3:21" ht="12.75">
      <c r="C67" s="12" t="s">
        <v>28</v>
      </c>
      <c r="E67" s="11">
        <v>3</v>
      </c>
      <c r="F67" s="11">
        <v>6</v>
      </c>
      <c r="G67" s="15">
        <f t="shared" si="2"/>
        <v>74.48</v>
      </c>
      <c r="H67" s="89">
        <v>23.6</v>
      </c>
      <c r="I67" s="11">
        <v>117</v>
      </c>
      <c r="J67" s="89">
        <v>9.9</v>
      </c>
      <c r="K67" s="89">
        <v>197.2</v>
      </c>
      <c r="L67" s="10">
        <v>202.8</v>
      </c>
      <c r="M67" s="11">
        <v>0.1</v>
      </c>
      <c r="Q67" s="6" t="s">
        <v>60</v>
      </c>
      <c r="U67" s="6" t="s">
        <v>61</v>
      </c>
    </row>
    <row r="68" spans="5:22" ht="12.75">
      <c r="E68" s="11">
        <v>4</v>
      </c>
      <c r="F68" s="11">
        <v>9</v>
      </c>
      <c r="G68" s="15">
        <f t="shared" si="2"/>
        <v>74.3</v>
      </c>
      <c r="H68" s="89">
        <v>23.5</v>
      </c>
      <c r="I68" s="11">
        <v>117</v>
      </c>
      <c r="J68" s="89">
        <v>9.9</v>
      </c>
      <c r="K68" s="89">
        <v>197.2</v>
      </c>
      <c r="L68" s="10">
        <v>202.8</v>
      </c>
      <c r="M68" s="11">
        <v>0.1</v>
      </c>
      <c r="P68" s="6" t="s">
        <v>58</v>
      </c>
      <c r="Q68" s="6" t="s">
        <v>59</v>
      </c>
      <c r="R68" s="6" t="s">
        <v>57</v>
      </c>
      <c r="T68" s="6" t="s">
        <v>58</v>
      </c>
      <c r="U68" s="6" t="s">
        <v>59</v>
      </c>
      <c r="V68" s="6" t="s">
        <v>57</v>
      </c>
    </row>
    <row r="69" spans="3:22" ht="12.75">
      <c r="C69" s="12" t="s">
        <v>25</v>
      </c>
      <c r="E69" s="11">
        <v>5</v>
      </c>
      <c r="F69" s="11">
        <v>12</v>
      </c>
      <c r="G69" s="15">
        <f t="shared" si="2"/>
        <v>74.3</v>
      </c>
      <c r="H69" s="89">
        <v>23.5</v>
      </c>
      <c r="I69" s="11">
        <v>118</v>
      </c>
      <c r="J69" s="89">
        <v>10</v>
      </c>
      <c r="K69" s="89">
        <v>197</v>
      </c>
      <c r="L69" s="10">
        <v>202.9</v>
      </c>
      <c r="M69" s="11">
        <v>0.1</v>
      </c>
      <c r="P69" s="86">
        <v>106</v>
      </c>
      <c r="Q69" s="11">
        <v>119</v>
      </c>
      <c r="R69" s="86">
        <f aca="true" t="shared" si="3" ref="R69:R83">P69-Q69</f>
        <v>-13</v>
      </c>
      <c r="T69" s="33">
        <v>9</v>
      </c>
      <c r="U69" s="10">
        <v>10.1</v>
      </c>
      <c r="V69" s="33">
        <f>T69-U69</f>
        <v>-1.0999999999999996</v>
      </c>
    </row>
    <row r="70" spans="5:23" ht="12.75">
      <c r="E70" s="11">
        <v>6</v>
      </c>
      <c r="F70" s="11">
        <v>15</v>
      </c>
      <c r="G70" s="15">
        <f t="shared" si="2"/>
        <v>73.58</v>
      </c>
      <c r="H70" s="89">
        <v>23.1</v>
      </c>
      <c r="I70" s="11">
        <v>120</v>
      </c>
      <c r="J70" s="89">
        <v>10.3</v>
      </c>
      <c r="K70" s="89">
        <v>195.5</v>
      </c>
      <c r="L70" s="10">
        <v>202.7</v>
      </c>
      <c r="M70" s="11">
        <v>0.1</v>
      </c>
      <c r="P70" s="11">
        <v>115</v>
      </c>
      <c r="Q70" s="11">
        <v>118</v>
      </c>
      <c r="R70" s="11">
        <f t="shared" si="3"/>
        <v>-3</v>
      </c>
      <c r="T70" s="10">
        <v>9.7</v>
      </c>
      <c r="U70" s="10">
        <v>10</v>
      </c>
      <c r="V70" s="10">
        <f>T70-U70</f>
        <v>-0.3000000000000007</v>
      </c>
      <c r="W70" s="10"/>
    </row>
    <row r="71" spans="3:23" ht="12.75">
      <c r="C71" s="12" t="s">
        <v>26</v>
      </c>
      <c r="E71" s="11">
        <v>7</v>
      </c>
      <c r="F71" s="11">
        <v>18</v>
      </c>
      <c r="G71" s="15">
        <f t="shared" si="2"/>
        <v>72.68</v>
      </c>
      <c r="H71" s="89">
        <v>22.6</v>
      </c>
      <c r="I71" s="11">
        <v>122</v>
      </c>
      <c r="J71" s="89">
        <v>10.5</v>
      </c>
      <c r="K71" s="89">
        <v>193.1</v>
      </c>
      <c r="L71" s="10">
        <v>202.3</v>
      </c>
      <c r="M71" s="11">
        <v>0.1</v>
      </c>
      <c r="P71" s="11">
        <v>117</v>
      </c>
      <c r="Q71" s="11">
        <v>118</v>
      </c>
      <c r="R71" s="11">
        <f t="shared" si="3"/>
        <v>-1</v>
      </c>
      <c r="T71" s="10">
        <v>9.9</v>
      </c>
      <c r="U71" s="10">
        <v>10</v>
      </c>
      <c r="V71" s="10">
        <f aca="true" t="shared" si="4" ref="V71:V83">T71-U71</f>
        <v>-0.09999999999999964</v>
      </c>
      <c r="W71" s="10"/>
    </row>
    <row r="72" spans="5:23" ht="12.75">
      <c r="E72" s="11">
        <v>8</v>
      </c>
      <c r="F72" s="11">
        <v>21</v>
      </c>
      <c r="G72" s="15">
        <f t="shared" si="2"/>
        <v>71.6</v>
      </c>
      <c r="H72" s="89">
        <v>22</v>
      </c>
      <c r="I72" s="11">
        <v>122</v>
      </c>
      <c r="J72" s="89">
        <v>10.6</v>
      </c>
      <c r="K72" s="89">
        <v>190.5</v>
      </c>
      <c r="L72" s="10">
        <v>202</v>
      </c>
      <c r="M72" s="11">
        <v>0.1</v>
      </c>
      <c r="P72" s="11">
        <v>117</v>
      </c>
      <c r="Q72" s="11">
        <v>117</v>
      </c>
      <c r="R72" s="11">
        <f t="shared" si="3"/>
        <v>0</v>
      </c>
      <c r="T72" s="10">
        <v>9.9</v>
      </c>
      <c r="U72" s="10">
        <v>10</v>
      </c>
      <c r="V72" s="10">
        <f t="shared" si="4"/>
        <v>-0.09999999999999964</v>
      </c>
      <c r="W72" s="10"/>
    </row>
    <row r="73" spans="3:23" ht="12.75">
      <c r="C73" s="12" t="s">
        <v>27</v>
      </c>
      <c r="E73" s="11">
        <v>9</v>
      </c>
      <c r="F73" s="11">
        <v>24</v>
      </c>
      <c r="G73" s="15">
        <f t="shared" si="2"/>
        <v>70.16</v>
      </c>
      <c r="H73" s="89">
        <v>21.2</v>
      </c>
      <c r="I73" s="11">
        <v>116</v>
      </c>
      <c r="J73" s="89">
        <v>10.3</v>
      </c>
      <c r="K73" s="89">
        <v>187.8</v>
      </c>
      <c r="L73" s="10">
        <v>202.5</v>
      </c>
      <c r="M73" s="11">
        <v>0.1</v>
      </c>
      <c r="P73" s="11">
        <v>118</v>
      </c>
      <c r="Q73" s="11">
        <v>118</v>
      </c>
      <c r="R73" s="11">
        <f t="shared" si="3"/>
        <v>0</v>
      </c>
      <c r="T73" s="10">
        <v>10</v>
      </c>
      <c r="U73" s="10">
        <v>10.1</v>
      </c>
      <c r="V73" s="10">
        <f t="shared" si="4"/>
        <v>-0.09999999999999964</v>
      </c>
      <c r="W73" s="10"/>
    </row>
    <row r="74" spans="5:23" ht="12.75">
      <c r="E74" s="11">
        <v>10</v>
      </c>
      <c r="F74" s="11">
        <v>27</v>
      </c>
      <c r="G74" s="15">
        <f t="shared" si="2"/>
        <v>66.38</v>
      </c>
      <c r="H74" s="89">
        <v>19.1</v>
      </c>
      <c r="I74" s="11">
        <v>106</v>
      </c>
      <c r="J74" s="89">
        <v>9.8</v>
      </c>
      <c r="K74" s="89">
        <v>182.9</v>
      </c>
      <c r="L74" s="10">
        <v>205.8</v>
      </c>
      <c r="M74" s="11">
        <v>0.1</v>
      </c>
      <c r="P74" s="11">
        <v>120</v>
      </c>
      <c r="Q74" s="11">
        <v>122</v>
      </c>
      <c r="R74" s="11">
        <f t="shared" si="3"/>
        <v>-2</v>
      </c>
      <c r="T74" s="10">
        <v>10.3</v>
      </c>
      <c r="U74" s="10">
        <v>10.5</v>
      </c>
      <c r="V74" s="10">
        <f t="shared" si="4"/>
        <v>-0.1999999999999993</v>
      </c>
      <c r="W74" s="10"/>
    </row>
    <row r="75" spans="3:23" ht="12.75">
      <c r="C75" s="12" t="s">
        <v>29</v>
      </c>
      <c r="E75" s="11">
        <v>11</v>
      </c>
      <c r="F75" s="11">
        <v>30</v>
      </c>
      <c r="G75" s="15">
        <f t="shared" si="2"/>
        <v>60.440000000000005</v>
      </c>
      <c r="H75" s="89">
        <v>15.8</v>
      </c>
      <c r="I75" s="11">
        <v>72</v>
      </c>
      <c r="J75" s="89">
        <v>7.1</v>
      </c>
      <c r="K75" s="89">
        <v>171.7</v>
      </c>
      <c r="L75" s="10">
        <v>208.5</v>
      </c>
      <c r="M75" s="11">
        <v>0.1</v>
      </c>
      <c r="P75" s="11">
        <v>122</v>
      </c>
      <c r="Q75" s="11">
        <v>124</v>
      </c>
      <c r="R75" s="11">
        <f t="shared" si="3"/>
        <v>-2</v>
      </c>
      <c r="T75" s="10">
        <v>10.5</v>
      </c>
      <c r="U75" s="10">
        <v>10.8</v>
      </c>
      <c r="V75" s="10">
        <f t="shared" si="4"/>
        <v>-0.3000000000000007</v>
      </c>
      <c r="W75" s="10"/>
    </row>
    <row r="76" spans="5:23" ht="12.75">
      <c r="E76" s="11">
        <v>12</v>
      </c>
      <c r="F76" s="11">
        <v>33</v>
      </c>
      <c r="G76" s="15">
        <f t="shared" si="2"/>
        <v>56.84</v>
      </c>
      <c r="H76" s="89">
        <v>13.8</v>
      </c>
      <c r="I76" s="11">
        <v>54</v>
      </c>
      <c r="J76" s="89">
        <v>5.6</v>
      </c>
      <c r="K76" s="89">
        <v>163.9</v>
      </c>
      <c r="L76" s="10">
        <v>208.6</v>
      </c>
      <c r="M76" s="11">
        <v>0.1</v>
      </c>
      <c r="P76" s="11">
        <v>122</v>
      </c>
      <c r="Q76" s="11">
        <v>122</v>
      </c>
      <c r="R76" s="11">
        <f t="shared" si="3"/>
        <v>0</v>
      </c>
      <c r="T76" s="10">
        <v>10.6</v>
      </c>
      <c r="U76" s="10">
        <v>10.7</v>
      </c>
      <c r="V76" s="10">
        <f t="shared" si="4"/>
        <v>-0.09999999999999964</v>
      </c>
      <c r="W76" s="10"/>
    </row>
    <row r="77" spans="5:23" ht="12.75">
      <c r="E77" s="11">
        <v>13</v>
      </c>
      <c r="F77" s="11">
        <v>36</v>
      </c>
      <c r="G77" s="15">
        <f t="shared" si="2"/>
        <v>52.7</v>
      </c>
      <c r="H77" s="89">
        <v>11.5</v>
      </c>
      <c r="I77" s="11">
        <v>17</v>
      </c>
      <c r="J77" s="89">
        <v>1.9</v>
      </c>
      <c r="K77" s="89">
        <v>156.4</v>
      </c>
      <c r="L77" s="10">
        <v>211.2</v>
      </c>
      <c r="M77" s="11">
        <v>0.1</v>
      </c>
      <c r="P77" s="11">
        <v>116</v>
      </c>
      <c r="Q77" s="11">
        <v>116</v>
      </c>
      <c r="R77" s="11">
        <f t="shared" si="3"/>
        <v>0</v>
      </c>
      <c r="T77" s="10">
        <v>10.3</v>
      </c>
      <c r="U77" s="10">
        <v>10.3</v>
      </c>
      <c r="V77" s="10">
        <f t="shared" si="4"/>
        <v>0</v>
      </c>
      <c r="W77" s="10"/>
    </row>
    <row r="78" spans="5:23" ht="12.75">
      <c r="E78" s="11">
        <v>14</v>
      </c>
      <c r="F78" s="11">
        <v>39</v>
      </c>
      <c r="G78" s="15">
        <f t="shared" si="2"/>
        <v>50</v>
      </c>
      <c r="H78" s="89">
        <v>10</v>
      </c>
      <c r="I78" s="11">
        <v>1</v>
      </c>
      <c r="J78" s="89">
        <v>0.1</v>
      </c>
      <c r="K78" s="89">
        <v>152.2</v>
      </c>
      <c r="L78" s="10">
        <v>213.4</v>
      </c>
      <c r="M78" s="11">
        <v>0.1</v>
      </c>
      <c r="P78" s="11">
        <v>106</v>
      </c>
      <c r="Q78" s="11">
        <v>103</v>
      </c>
      <c r="R78" s="11">
        <f t="shared" si="3"/>
        <v>3</v>
      </c>
      <c r="T78" s="10">
        <v>9.8</v>
      </c>
      <c r="U78" s="10">
        <v>9.7</v>
      </c>
      <c r="V78" s="10">
        <f t="shared" si="4"/>
        <v>0.10000000000000142</v>
      </c>
      <c r="W78" s="10"/>
    </row>
    <row r="79" spans="5:23" ht="12.75">
      <c r="E79" s="11">
        <v>15</v>
      </c>
      <c r="F79" s="11">
        <v>42</v>
      </c>
      <c r="G79" s="15">
        <f t="shared" si="2"/>
        <v>49.46</v>
      </c>
      <c r="H79" s="89">
        <v>9.7</v>
      </c>
      <c r="I79" s="11">
        <v>0</v>
      </c>
      <c r="J79" s="89">
        <v>0</v>
      </c>
      <c r="K79" s="89">
        <v>153.1</v>
      </c>
      <c r="L79" s="10">
        <v>216.1</v>
      </c>
      <c r="M79" s="11">
        <v>0.1</v>
      </c>
      <c r="P79" s="11">
        <v>72</v>
      </c>
      <c r="Q79" s="11">
        <v>65</v>
      </c>
      <c r="R79" s="11">
        <f t="shared" si="3"/>
        <v>7</v>
      </c>
      <c r="T79" s="10">
        <v>7.1</v>
      </c>
      <c r="U79" s="10">
        <v>6.5</v>
      </c>
      <c r="V79" s="10">
        <f t="shared" si="4"/>
        <v>0.5999999999999996</v>
      </c>
      <c r="W79" s="10"/>
    </row>
    <row r="80" spans="5:23" ht="12.75">
      <c r="E80" s="11">
        <v>16</v>
      </c>
      <c r="F80" s="11">
        <v>45</v>
      </c>
      <c r="G80" s="15">
        <f t="shared" si="2"/>
        <v>49.1</v>
      </c>
      <c r="H80" s="89">
        <v>9.5</v>
      </c>
      <c r="I80" s="11">
        <v>0</v>
      </c>
      <c r="J80" s="89">
        <v>0</v>
      </c>
      <c r="K80" s="89">
        <v>155.1</v>
      </c>
      <c r="L80" s="10">
        <v>220</v>
      </c>
      <c r="M80" s="11">
        <v>0.1</v>
      </c>
      <c r="P80" s="11">
        <v>54</v>
      </c>
      <c r="Q80" s="11">
        <v>48</v>
      </c>
      <c r="R80" s="11">
        <f t="shared" si="3"/>
        <v>6</v>
      </c>
      <c r="T80" s="10">
        <v>5.6</v>
      </c>
      <c r="U80" s="10">
        <v>5</v>
      </c>
      <c r="V80" s="10">
        <f t="shared" si="4"/>
        <v>0.5999999999999996</v>
      </c>
      <c r="W80" s="10"/>
    </row>
    <row r="81" spans="5:29" ht="12.75">
      <c r="E81" s="11">
        <v>17</v>
      </c>
      <c r="F81" s="11">
        <v>42</v>
      </c>
      <c r="G81" s="15">
        <f t="shared" si="2"/>
        <v>49.28</v>
      </c>
      <c r="H81" s="10">
        <v>9.6</v>
      </c>
      <c r="I81" s="11">
        <v>0</v>
      </c>
      <c r="J81" s="10">
        <v>0</v>
      </c>
      <c r="K81" s="10">
        <v>153.3</v>
      </c>
      <c r="L81" s="10">
        <v>216.9</v>
      </c>
      <c r="M81" s="11">
        <v>0.1</v>
      </c>
      <c r="N81" s="10"/>
      <c r="P81" s="11">
        <v>17</v>
      </c>
      <c r="Q81" s="11">
        <v>20</v>
      </c>
      <c r="R81" s="11">
        <f t="shared" si="3"/>
        <v>-3</v>
      </c>
      <c r="T81" s="10">
        <v>1.9</v>
      </c>
      <c r="U81" s="10">
        <v>2.2</v>
      </c>
      <c r="V81" s="10">
        <f t="shared" si="4"/>
        <v>-0.30000000000000027</v>
      </c>
      <c r="W81" s="10"/>
      <c r="X81" s="10"/>
      <c r="Y81" s="10"/>
      <c r="Z81" s="10"/>
      <c r="AA81" s="10"/>
      <c r="AB81" s="10"/>
      <c r="AC81" s="10"/>
    </row>
    <row r="82" spans="5:23" ht="12.75">
      <c r="E82" s="11">
        <v>18</v>
      </c>
      <c r="F82" s="11">
        <v>39</v>
      </c>
      <c r="G82" s="15">
        <f t="shared" si="2"/>
        <v>49.64</v>
      </c>
      <c r="H82" s="10">
        <v>9.8</v>
      </c>
      <c r="I82" s="11">
        <v>0</v>
      </c>
      <c r="J82" s="10">
        <v>0</v>
      </c>
      <c r="K82" s="10">
        <v>152.2</v>
      </c>
      <c r="L82" s="10">
        <v>214.3</v>
      </c>
      <c r="M82" s="11">
        <v>0.1</v>
      </c>
      <c r="P82" s="11">
        <v>1</v>
      </c>
      <c r="Q82" s="11">
        <v>0</v>
      </c>
      <c r="R82" s="11">
        <f t="shared" si="3"/>
        <v>1</v>
      </c>
      <c r="T82" s="10">
        <v>0.1</v>
      </c>
      <c r="U82" s="10">
        <v>0</v>
      </c>
      <c r="V82" s="10">
        <f t="shared" si="4"/>
        <v>0.1</v>
      </c>
      <c r="W82" s="10"/>
    </row>
    <row r="83" spans="5:22" ht="12.75">
      <c r="E83" s="11">
        <v>19</v>
      </c>
      <c r="F83" s="11">
        <v>36</v>
      </c>
      <c r="G83" s="15">
        <f t="shared" si="2"/>
        <v>52.34</v>
      </c>
      <c r="H83" s="10">
        <v>11.3</v>
      </c>
      <c r="I83" s="11">
        <v>20</v>
      </c>
      <c r="J83" s="10">
        <v>2.2</v>
      </c>
      <c r="K83" s="10">
        <v>156</v>
      </c>
      <c r="L83" s="10">
        <v>211.4</v>
      </c>
      <c r="M83" s="11">
        <v>0.1</v>
      </c>
      <c r="P83" s="11">
        <v>0</v>
      </c>
      <c r="Q83" s="11">
        <v>0</v>
      </c>
      <c r="R83" s="11">
        <f t="shared" si="3"/>
        <v>0</v>
      </c>
      <c r="T83" s="10">
        <v>0</v>
      </c>
      <c r="U83" s="10">
        <v>0</v>
      </c>
      <c r="V83" s="10">
        <f t="shared" si="4"/>
        <v>0</v>
      </c>
    </row>
    <row r="84" spans="5:21" ht="12.75">
      <c r="E84" s="11">
        <v>20</v>
      </c>
      <c r="F84" s="11">
        <v>33</v>
      </c>
      <c r="G84" s="15">
        <f t="shared" si="2"/>
        <v>55.58</v>
      </c>
      <c r="H84" s="10">
        <v>13.1</v>
      </c>
      <c r="I84" s="11">
        <v>48</v>
      </c>
      <c r="J84" s="10">
        <v>5</v>
      </c>
      <c r="K84" s="10">
        <v>163.5</v>
      </c>
      <c r="L84" s="10">
        <v>211.4</v>
      </c>
      <c r="M84" s="11">
        <v>0.1</v>
      </c>
      <c r="U84" s="10"/>
    </row>
    <row r="85" spans="5:22" ht="12.75">
      <c r="E85" s="11">
        <v>21</v>
      </c>
      <c r="F85" s="11">
        <v>30</v>
      </c>
      <c r="G85" s="15">
        <f t="shared" si="2"/>
        <v>59.36</v>
      </c>
      <c r="H85" s="10">
        <v>15.2</v>
      </c>
      <c r="I85" s="11">
        <v>65</v>
      </c>
      <c r="J85" s="10">
        <v>6.5</v>
      </c>
      <c r="K85" s="10">
        <v>171.7</v>
      </c>
      <c r="L85" s="10">
        <v>211</v>
      </c>
      <c r="M85" s="11">
        <v>0.1</v>
      </c>
      <c r="P85" s="10"/>
      <c r="Q85" s="10"/>
      <c r="R85" s="10"/>
      <c r="S85" s="10"/>
      <c r="T85" s="10"/>
      <c r="U85" s="10"/>
      <c r="V85" s="10"/>
    </row>
    <row r="86" spans="5:13" ht="12.75">
      <c r="E86" s="11">
        <v>22</v>
      </c>
      <c r="F86" s="11">
        <v>27</v>
      </c>
      <c r="G86" s="15">
        <f t="shared" si="2"/>
        <v>64.58</v>
      </c>
      <c r="H86" s="10">
        <v>18.1</v>
      </c>
      <c r="I86" s="11">
        <v>103</v>
      </c>
      <c r="J86" s="10">
        <v>9.7</v>
      </c>
      <c r="K86" s="10">
        <v>181.9</v>
      </c>
      <c r="L86" s="10">
        <v>209.5</v>
      </c>
      <c r="M86" s="11">
        <v>0.1</v>
      </c>
    </row>
    <row r="87" spans="5:13" ht="12.75">
      <c r="E87" s="11">
        <v>23</v>
      </c>
      <c r="F87" s="11">
        <v>24</v>
      </c>
      <c r="G87" s="15">
        <f t="shared" si="2"/>
        <v>69.44</v>
      </c>
      <c r="H87" s="10">
        <v>20.8</v>
      </c>
      <c r="I87" s="11">
        <v>116</v>
      </c>
      <c r="J87" s="10">
        <v>10.3</v>
      </c>
      <c r="K87" s="10">
        <v>188.4</v>
      </c>
      <c r="L87" s="10">
        <v>205</v>
      </c>
      <c r="M87" s="11">
        <v>0.1</v>
      </c>
    </row>
    <row r="88" spans="5:13" ht="12.75">
      <c r="E88" s="11">
        <v>24</v>
      </c>
      <c r="F88" s="11">
        <v>21</v>
      </c>
      <c r="G88" s="15">
        <f t="shared" si="2"/>
        <v>70.88</v>
      </c>
      <c r="H88" s="10">
        <v>21.6</v>
      </c>
      <c r="I88" s="11">
        <v>122</v>
      </c>
      <c r="J88" s="10">
        <v>10.7</v>
      </c>
      <c r="K88" s="10">
        <v>190.9</v>
      </c>
      <c r="L88" s="10">
        <v>204.2</v>
      </c>
      <c r="M88" s="11">
        <v>0.1</v>
      </c>
    </row>
    <row r="89" spans="5:13" ht="12.75">
      <c r="E89" s="11">
        <v>25</v>
      </c>
      <c r="F89" s="11">
        <v>18</v>
      </c>
      <c r="G89" s="15">
        <f t="shared" si="2"/>
        <v>71.96</v>
      </c>
      <c r="H89" s="10">
        <v>22.2</v>
      </c>
      <c r="I89" s="11">
        <v>124</v>
      </c>
      <c r="J89" s="10">
        <v>10.8</v>
      </c>
      <c r="K89" s="10">
        <v>193.6</v>
      </c>
      <c r="L89" s="10">
        <v>204.4</v>
      </c>
      <c r="M89" s="11">
        <v>0.1</v>
      </c>
    </row>
    <row r="90" spans="5:13" ht="12.75">
      <c r="E90" s="11">
        <v>26</v>
      </c>
      <c r="F90" s="11">
        <v>15</v>
      </c>
      <c r="G90" s="15">
        <f t="shared" si="2"/>
        <v>73.04</v>
      </c>
      <c r="H90" s="10">
        <v>22.8</v>
      </c>
      <c r="I90" s="11">
        <v>122</v>
      </c>
      <c r="J90" s="10">
        <v>10.5</v>
      </c>
      <c r="K90" s="10">
        <v>196.3</v>
      </c>
      <c r="L90" s="10">
        <v>205</v>
      </c>
      <c r="M90" s="11">
        <v>0.1</v>
      </c>
    </row>
    <row r="91" spans="5:13" ht="12.75">
      <c r="E91" s="11">
        <v>27</v>
      </c>
      <c r="F91" s="11">
        <v>12</v>
      </c>
      <c r="G91" s="15">
        <f t="shared" si="2"/>
        <v>73.94</v>
      </c>
      <c r="H91" s="10">
        <v>23.3</v>
      </c>
      <c r="I91" s="11">
        <v>118</v>
      </c>
      <c r="J91" s="10">
        <v>10.1</v>
      </c>
      <c r="K91" s="10">
        <v>198.1</v>
      </c>
      <c r="L91" s="10">
        <v>204.7</v>
      </c>
      <c r="M91" s="11">
        <v>0.1</v>
      </c>
    </row>
    <row r="92" spans="5:13" ht="12.75">
      <c r="E92" s="11">
        <v>28</v>
      </c>
      <c r="F92" s="11">
        <v>9</v>
      </c>
      <c r="G92" s="15">
        <f t="shared" si="2"/>
        <v>74.12</v>
      </c>
      <c r="H92" s="10">
        <v>23.4</v>
      </c>
      <c r="I92" s="11">
        <v>117</v>
      </c>
      <c r="J92" s="10">
        <v>10</v>
      </c>
      <c r="K92" s="10">
        <v>198.2</v>
      </c>
      <c r="L92" s="10">
        <v>204.5</v>
      </c>
      <c r="M92" s="11">
        <v>0.1</v>
      </c>
    </row>
    <row r="93" spans="5:13" ht="12.75">
      <c r="E93" s="11">
        <v>29</v>
      </c>
      <c r="F93" s="11">
        <v>6</v>
      </c>
      <c r="G93" s="15">
        <f t="shared" si="2"/>
        <v>74.12</v>
      </c>
      <c r="H93" s="10">
        <v>23.4</v>
      </c>
      <c r="I93" s="11">
        <v>118</v>
      </c>
      <c r="J93" s="10">
        <v>10</v>
      </c>
      <c r="K93" s="10">
        <v>198.3</v>
      </c>
      <c r="L93" s="10">
        <v>204.4</v>
      </c>
      <c r="M93" s="11">
        <v>0.1</v>
      </c>
    </row>
    <row r="94" spans="5:13" ht="12.75">
      <c r="E94" s="11">
        <v>30</v>
      </c>
      <c r="F94" s="11">
        <v>3</v>
      </c>
      <c r="G94" s="15">
        <f t="shared" si="2"/>
        <v>74.3</v>
      </c>
      <c r="H94" s="10">
        <v>23.5</v>
      </c>
      <c r="I94" s="11">
        <v>118</v>
      </c>
      <c r="J94" s="10">
        <v>10</v>
      </c>
      <c r="K94" s="10">
        <v>198.5</v>
      </c>
      <c r="L94" s="10">
        <v>204.4</v>
      </c>
      <c r="M94" s="11">
        <v>0.1</v>
      </c>
    </row>
    <row r="95" spans="5:13" ht="12.75">
      <c r="E95" s="11">
        <v>31</v>
      </c>
      <c r="F95" s="11">
        <v>0</v>
      </c>
      <c r="G95" s="15">
        <f t="shared" si="2"/>
        <v>74.3</v>
      </c>
      <c r="H95" s="10">
        <v>23.5</v>
      </c>
      <c r="I95" s="11">
        <v>119</v>
      </c>
      <c r="J95" s="10">
        <v>10.1</v>
      </c>
      <c r="K95" s="10">
        <v>198.8</v>
      </c>
      <c r="L95" s="10">
        <v>204.5</v>
      </c>
      <c r="M95" s="11">
        <v>0.1</v>
      </c>
    </row>
    <row r="97" spans="1:13" ht="12.75">
      <c r="A97" s="1">
        <v>41532</v>
      </c>
      <c r="B97" s="11" t="s">
        <v>37</v>
      </c>
      <c r="C97" s="12">
        <v>0.7361111111111112</v>
      </c>
      <c r="E97" s="11">
        <v>1</v>
      </c>
      <c r="F97" s="11">
        <v>0</v>
      </c>
      <c r="G97" s="15">
        <f t="shared" si="2"/>
        <v>69.44</v>
      </c>
      <c r="H97" s="10">
        <v>20.8</v>
      </c>
      <c r="I97" s="11">
        <v>96</v>
      </c>
      <c r="J97" s="10">
        <v>8.6</v>
      </c>
      <c r="K97" s="10">
        <v>185.9</v>
      </c>
      <c r="L97" s="10">
        <v>202</v>
      </c>
      <c r="M97" s="11">
        <v>0.1</v>
      </c>
    </row>
    <row r="98" spans="5:13" ht="12.75">
      <c r="E98" s="11">
        <v>2</v>
      </c>
      <c r="F98" s="11">
        <v>3</v>
      </c>
      <c r="G98" s="15">
        <f t="shared" si="2"/>
        <v>69.62</v>
      </c>
      <c r="H98" s="89">
        <v>20.9</v>
      </c>
      <c r="I98" s="11">
        <v>95</v>
      </c>
      <c r="J98" s="89">
        <v>8.5</v>
      </c>
      <c r="K98" s="10">
        <v>186.3</v>
      </c>
      <c r="L98" s="89">
        <v>202.2</v>
      </c>
      <c r="M98" s="11">
        <v>0.1</v>
      </c>
    </row>
    <row r="99" spans="3:13" ht="12.75">
      <c r="C99" s="12" t="s">
        <v>41</v>
      </c>
      <c r="E99" s="11">
        <v>3</v>
      </c>
      <c r="F99" s="11">
        <v>6</v>
      </c>
      <c r="G99" s="15">
        <f t="shared" si="2"/>
        <v>69.62</v>
      </c>
      <c r="H99" s="89">
        <v>20.9</v>
      </c>
      <c r="I99" s="11">
        <v>94</v>
      </c>
      <c r="J99" s="89">
        <v>8.4</v>
      </c>
      <c r="K99" s="10">
        <v>186.3</v>
      </c>
      <c r="L99" s="89">
        <v>202.1</v>
      </c>
      <c r="M99" s="11">
        <v>0.1</v>
      </c>
    </row>
    <row r="100" spans="5:13" ht="12.75">
      <c r="E100" s="11">
        <v>4</v>
      </c>
      <c r="F100" s="11">
        <v>9</v>
      </c>
      <c r="G100" s="15">
        <f t="shared" si="2"/>
        <v>69.62</v>
      </c>
      <c r="H100" s="89">
        <v>20.9</v>
      </c>
      <c r="I100" s="11">
        <v>94</v>
      </c>
      <c r="J100" s="89">
        <v>8.4</v>
      </c>
      <c r="K100" s="10">
        <v>186.4</v>
      </c>
      <c r="L100" s="89">
        <v>202.1</v>
      </c>
      <c r="M100" s="11">
        <v>0.1</v>
      </c>
    </row>
    <row r="101" spans="3:13" ht="12.75">
      <c r="C101" s="12" t="s">
        <v>38</v>
      </c>
      <c r="E101" s="11">
        <v>5</v>
      </c>
      <c r="F101" s="11">
        <v>12</v>
      </c>
      <c r="G101" s="15">
        <f t="shared" si="2"/>
        <v>69.62</v>
      </c>
      <c r="H101" s="89">
        <v>20.9</v>
      </c>
      <c r="I101" s="11">
        <v>94</v>
      </c>
      <c r="J101" s="89">
        <v>8.4</v>
      </c>
      <c r="K101" s="10">
        <v>186.4</v>
      </c>
      <c r="L101" s="89">
        <v>202.1</v>
      </c>
      <c r="M101" s="11">
        <v>0.1</v>
      </c>
    </row>
    <row r="102" spans="5:13" ht="12.75">
      <c r="E102" s="11">
        <v>6</v>
      </c>
      <c r="F102" s="11">
        <v>15</v>
      </c>
      <c r="G102" s="15">
        <f t="shared" si="2"/>
        <v>69.62</v>
      </c>
      <c r="H102" s="89">
        <v>20.9</v>
      </c>
      <c r="I102" s="11">
        <v>94</v>
      </c>
      <c r="J102" s="89">
        <v>8.4</v>
      </c>
      <c r="K102" s="10">
        <v>186.4</v>
      </c>
      <c r="L102" s="89">
        <v>202.1</v>
      </c>
      <c r="M102" s="11">
        <v>0.1</v>
      </c>
    </row>
    <row r="103" spans="3:13" ht="12.75">
      <c r="C103" s="12" t="s">
        <v>39</v>
      </c>
      <c r="E103" s="11">
        <v>7</v>
      </c>
      <c r="F103" s="11">
        <v>18</v>
      </c>
      <c r="G103" s="15">
        <f t="shared" si="2"/>
        <v>69.62</v>
      </c>
      <c r="H103" s="89">
        <v>20.9</v>
      </c>
      <c r="I103" s="11">
        <v>94</v>
      </c>
      <c r="J103" s="89">
        <v>8.4</v>
      </c>
      <c r="K103" s="10">
        <v>186.4</v>
      </c>
      <c r="L103" s="89">
        <v>202.1</v>
      </c>
      <c r="M103" s="11">
        <v>0.1</v>
      </c>
    </row>
    <row r="104" spans="5:13" ht="12.75">
      <c r="E104" s="11">
        <v>8</v>
      </c>
      <c r="F104" s="11">
        <v>21</v>
      </c>
      <c r="G104" s="15">
        <f t="shared" si="2"/>
        <v>69.62</v>
      </c>
      <c r="H104" s="89">
        <v>20.9</v>
      </c>
      <c r="I104" s="11">
        <v>94</v>
      </c>
      <c r="J104" s="89">
        <v>8.4</v>
      </c>
      <c r="K104" s="10">
        <v>186.4</v>
      </c>
      <c r="L104" s="89">
        <v>202.1</v>
      </c>
      <c r="M104" s="11">
        <v>0.1</v>
      </c>
    </row>
    <row r="105" spans="3:13" ht="12.75">
      <c r="C105" s="12" t="s">
        <v>40</v>
      </c>
      <c r="E105" s="11">
        <v>9</v>
      </c>
      <c r="F105" s="11">
        <v>24</v>
      </c>
      <c r="G105" s="15">
        <f aca="true" t="shared" si="5" ref="G105:G118">H105*9/5+32</f>
        <v>69.62</v>
      </c>
      <c r="H105" s="89">
        <v>20.9</v>
      </c>
      <c r="I105" s="11">
        <v>93</v>
      </c>
      <c r="J105" s="89">
        <v>8.3</v>
      </c>
      <c r="K105" s="10">
        <v>186.3</v>
      </c>
      <c r="L105" s="89">
        <v>202</v>
      </c>
      <c r="M105" s="11">
        <v>0.1</v>
      </c>
    </row>
    <row r="106" spans="5:13" ht="12.75">
      <c r="E106" s="11">
        <v>10</v>
      </c>
      <c r="F106" s="11">
        <v>27</v>
      </c>
      <c r="G106" s="15">
        <f t="shared" si="5"/>
        <v>69.62</v>
      </c>
      <c r="H106" s="89">
        <v>20.9</v>
      </c>
      <c r="I106" s="11">
        <v>93</v>
      </c>
      <c r="J106" s="89">
        <v>8.3</v>
      </c>
      <c r="K106" s="10">
        <v>186.4</v>
      </c>
      <c r="L106" s="89">
        <v>202.1</v>
      </c>
      <c r="M106" s="11">
        <v>0.1</v>
      </c>
    </row>
    <row r="107" spans="3:13" ht="12.75">
      <c r="C107" s="12" t="s">
        <v>29</v>
      </c>
      <c r="E107" s="11">
        <v>11</v>
      </c>
      <c r="F107" s="11">
        <v>30</v>
      </c>
      <c r="G107" s="15">
        <f t="shared" si="5"/>
        <v>67.82</v>
      </c>
      <c r="H107" s="89">
        <v>19.9</v>
      </c>
      <c r="I107" s="11">
        <v>72</v>
      </c>
      <c r="J107" s="89">
        <v>6.6</v>
      </c>
      <c r="K107" s="10">
        <v>186.3</v>
      </c>
      <c r="L107" s="89">
        <v>205.7</v>
      </c>
      <c r="M107" s="11">
        <v>0.1</v>
      </c>
    </row>
    <row r="108" spans="5:13" ht="12.75">
      <c r="E108" s="11">
        <v>12</v>
      </c>
      <c r="F108" s="11">
        <v>33</v>
      </c>
      <c r="G108" s="15">
        <f t="shared" si="5"/>
        <v>59</v>
      </c>
      <c r="H108" s="89">
        <v>15</v>
      </c>
      <c r="I108" s="11">
        <v>30</v>
      </c>
      <c r="J108" s="89">
        <v>3</v>
      </c>
      <c r="K108" s="10">
        <v>168.9</v>
      </c>
      <c r="L108" s="89">
        <v>208</v>
      </c>
      <c r="M108" s="11">
        <v>0.1</v>
      </c>
    </row>
    <row r="109" spans="3:13" ht="12.75">
      <c r="C109" s="54" t="s">
        <v>50</v>
      </c>
      <c r="E109" s="11">
        <v>13</v>
      </c>
      <c r="F109" s="11">
        <v>36</v>
      </c>
      <c r="G109" s="15">
        <f t="shared" si="5"/>
        <v>55.22</v>
      </c>
      <c r="H109" s="89">
        <v>12.9</v>
      </c>
      <c r="I109" s="11">
        <v>5</v>
      </c>
      <c r="J109" s="89">
        <v>0.5</v>
      </c>
      <c r="K109" s="10">
        <v>161.4</v>
      </c>
      <c r="L109" s="89">
        <v>209.8</v>
      </c>
      <c r="M109" s="11">
        <v>0.1</v>
      </c>
    </row>
    <row r="110" spans="5:13" ht="12.75">
      <c r="E110" s="11">
        <v>14</v>
      </c>
      <c r="F110" s="11">
        <v>39</v>
      </c>
      <c r="G110" s="15">
        <f t="shared" si="5"/>
        <v>51.98</v>
      </c>
      <c r="H110" s="89">
        <v>11.1</v>
      </c>
      <c r="I110" s="11">
        <v>1</v>
      </c>
      <c r="J110" s="89">
        <v>0.1</v>
      </c>
      <c r="K110" s="10">
        <v>153.6</v>
      </c>
      <c r="L110" s="89">
        <v>209.1</v>
      </c>
      <c r="M110" s="11">
        <v>0.1</v>
      </c>
    </row>
    <row r="111" spans="2:13" ht="12.75">
      <c r="B111" s="30" t="s">
        <v>51</v>
      </c>
      <c r="E111" s="11">
        <v>15</v>
      </c>
      <c r="F111" s="11">
        <v>42</v>
      </c>
      <c r="G111" s="15">
        <f t="shared" si="5"/>
        <v>50.36</v>
      </c>
      <c r="H111" s="89">
        <v>10.2</v>
      </c>
      <c r="I111" s="11">
        <v>0</v>
      </c>
      <c r="J111" s="89">
        <v>0</v>
      </c>
      <c r="K111" s="10">
        <v>158.2</v>
      </c>
      <c r="L111" s="89">
        <v>220.2</v>
      </c>
      <c r="M111" s="11">
        <v>0.1</v>
      </c>
    </row>
    <row r="112" spans="2:13" ht="12.75">
      <c r="B112" s="30" t="s">
        <v>52</v>
      </c>
      <c r="E112" s="11">
        <v>16</v>
      </c>
      <c r="F112" s="11">
        <v>45</v>
      </c>
      <c r="G112" s="15">
        <f t="shared" si="5"/>
        <v>50</v>
      </c>
      <c r="H112" s="89">
        <v>10</v>
      </c>
      <c r="I112" s="11">
        <v>0</v>
      </c>
      <c r="J112" s="89">
        <v>0</v>
      </c>
      <c r="K112" s="10">
        <v>160.6</v>
      </c>
      <c r="L112" s="89">
        <v>225.4</v>
      </c>
      <c r="M112" s="11">
        <v>0.1</v>
      </c>
    </row>
    <row r="113" spans="2:13" ht="12.75">
      <c r="B113" s="30" t="s">
        <v>53</v>
      </c>
      <c r="E113" s="11">
        <v>17</v>
      </c>
      <c r="F113" s="11">
        <v>33</v>
      </c>
      <c r="G113" s="15">
        <f t="shared" si="5"/>
        <v>57.74</v>
      </c>
      <c r="H113" s="10">
        <v>14.3</v>
      </c>
      <c r="I113" s="11">
        <v>21</v>
      </c>
      <c r="J113" s="10">
        <v>2.2</v>
      </c>
      <c r="K113" s="10">
        <v>168</v>
      </c>
      <c r="L113" s="10">
        <v>211</v>
      </c>
      <c r="M113" s="11">
        <v>0.1</v>
      </c>
    </row>
    <row r="114" spans="2:13" ht="12.75">
      <c r="B114" s="30" t="s">
        <v>54</v>
      </c>
      <c r="E114" s="11">
        <v>18</v>
      </c>
      <c r="F114" s="11">
        <v>27</v>
      </c>
      <c r="G114" s="15">
        <f t="shared" si="5"/>
        <v>68.72</v>
      </c>
      <c r="H114" s="10">
        <v>20.4</v>
      </c>
      <c r="I114" s="11">
        <v>88</v>
      </c>
      <c r="J114" s="10">
        <v>7.9</v>
      </c>
      <c r="K114" s="10">
        <v>185.8</v>
      </c>
      <c r="L114" s="10">
        <v>204</v>
      </c>
      <c r="M114" s="11">
        <v>0.1</v>
      </c>
    </row>
    <row r="115" spans="2:13" ht="12.75">
      <c r="B115" s="30" t="s">
        <v>55</v>
      </c>
      <c r="E115" s="11">
        <v>19</v>
      </c>
      <c r="F115" s="11">
        <v>21</v>
      </c>
      <c r="G115" s="15">
        <f t="shared" si="5"/>
        <v>69.25999999999999</v>
      </c>
      <c r="H115" s="10">
        <v>20.7</v>
      </c>
      <c r="I115" s="11">
        <v>94</v>
      </c>
      <c r="J115" s="10">
        <v>8.4</v>
      </c>
      <c r="K115" s="10">
        <v>185.9</v>
      </c>
      <c r="L115" s="10">
        <v>202.7</v>
      </c>
      <c r="M115" s="11">
        <v>0.1</v>
      </c>
    </row>
    <row r="116" spans="2:13" ht="12.75">
      <c r="B116" s="30" t="s">
        <v>56</v>
      </c>
      <c r="E116" s="11">
        <v>20</v>
      </c>
      <c r="F116" s="11">
        <v>15</v>
      </c>
      <c r="G116" s="15">
        <f t="shared" si="5"/>
        <v>69.44</v>
      </c>
      <c r="H116" s="10">
        <v>20.8</v>
      </c>
      <c r="I116" s="11">
        <v>95</v>
      </c>
      <c r="J116" s="10">
        <v>8.5</v>
      </c>
      <c r="K116" s="10">
        <v>186</v>
      </c>
      <c r="L116" s="10">
        <v>202.2</v>
      </c>
      <c r="M116" s="11">
        <v>0.1</v>
      </c>
    </row>
    <row r="117" spans="5:13" ht="12.75">
      <c r="E117" s="11">
        <v>21</v>
      </c>
      <c r="F117" s="11">
        <v>9</v>
      </c>
      <c r="G117" s="15">
        <f t="shared" si="5"/>
        <v>69.62</v>
      </c>
      <c r="H117" s="10">
        <v>20.9</v>
      </c>
      <c r="I117" s="11">
        <v>95</v>
      </c>
      <c r="J117" s="10">
        <v>8.5</v>
      </c>
      <c r="K117" s="10">
        <v>185.8</v>
      </c>
      <c r="L117" s="10">
        <v>201.8</v>
      </c>
      <c r="M117" s="11">
        <v>0.1</v>
      </c>
    </row>
    <row r="118" spans="5:13" ht="12.75">
      <c r="E118" s="11">
        <v>22</v>
      </c>
      <c r="F118" s="11">
        <v>3</v>
      </c>
      <c r="G118" s="15">
        <f t="shared" si="5"/>
        <v>69.62</v>
      </c>
      <c r="H118" s="10">
        <v>20.9</v>
      </c>
      <c r="I118" s="11">
        <v>95</v>
      </c>
      <c r="J118" s="10">
        <v>8.5</v>
      </c>
      <c r="K118" s="10">
        <v>186.3</v>
      </c>
      <c r="L118" s="10">
        <v>202.8</v>
      </c>
      <c r="M118" s="11">
        <v>0.1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2" max="2" width="10.8515625" style="0" bestFit="1" customWidth="1"/>
    <col min="6" max="6" width="9.7109375" style="0" customWidth="1"/>
  </cols>
  <sheetData>
    <row r="1" spans="1:6" ht="38.25">
      <c r="A1" s="55" t="s">
        <v>0</v>
      </c>
      <c r="B1" s="2" t="s">
        <v>1</v>
      </c>
      <c r="C1" s="56" t="s">
        <v>42</v>
      </c>
      <c r="D1" s="56" t="s">
        <v>43</v>
      </c>
      <c r="E1" s="4" t="s">
        <v>44</v>
      </c>
      <c r="F1" s="4" t="s">
        <v>45</v>
      </c>
    </row>
    <row r="2" spans="1:6" ht="12.75">
      <c r="A2" s="57">
        <v>41426</v>
      </c>
      <c r="B2" s="7">
        <f>(A2)</f>
        <v>41426</v>
      </c>
      <c r="C2" s="58"/>
      <c r="D2" s="58"/>
      <c r="E2" s="6"/>
      <c r="F2" s="6"/>
    </row>
    <row r="3" spans="1:6" ht="12.75">
      <c r="A3" s="57">
        <v>41427</v>
      </c>
      <c r="B3" s="7">
        <f>(A3)</f>
        <v>41427</v>
      </c>
      <c r="C3" s="59">
        <v>42</v>
      </c>
      <c r="D3" s="59">
        <v>68</v>
      </c>
      <c r="E3" s="14"/>
      <c r="F3" s="14"/>
    </row>
    <row r="4" spans="1:6" ht="12.75">
      <c r="A4" s="57">
        <v>41428</v>
      </c>
      <c r="B4" s="7">
        <f aca="true" t="shared" si="0" ref="B4:B67">(A4)</f>
        <v>41428</v>
      </c>
      <c r="C4" s="59">
        <v>37</v>
      </c>
      <c r="D4" s="59">
        <v>70</v>
      </c>
      <c r="E4" s="14"/>
      <c r="F4" s="14"/>
    </row>
    <row r="5" spans="1:6" ht="12.75">
      <c r="A5" s="57">
        <v>41429</v>
      </c>
      <c r="B5" s="7">
        <f t="shared" si="0"/>
        <v>41429</v>
      </c>
      <c r="C5" s="59">
        <v>37</v>
      </c>
      <c r="D5" s="60"/>
      <c r="E5" s="14">
        <v>60</v>
      </c>
      <c r="F5" s="59">
        <f>E5+3</f>
        <v>63</v>
      </c>
    </row>
    <row r="6" spans="1:6" ht="12.75">
      <c r="A6" s="57">
        <v>41430</v>
      </c>
      <c r="B6" s="7">
        <f t="shared" si="0"/>
        <v>41430</v>
      </c>
      <c r="C6" s="59">
        <v>46</v>
      </c>
      <c r="D6" s="61">
        <v>59</v>
      </c>
      <c r="E6" s="14"/>
      <c r="F6" s="59"/>
    </row>
    <row r="7" spans="1:6" ht="12.75">
      <c r="A7" s="57">
        <v>41431</v>
      </c>
      <c r="B7" s="7">
        <f t="shared" si="0"/>
        <v>41431</v>
      </c>
      <c r="C7" s="59">
        <v>48</v>
      </c>
      <c r="D7" s="59">
        <v>58</v>
      </c>
      <c r="E7" s="14"/>
      <c r="F7" s="59"/>
    </row>
    <row r="8" spans="1:6" ht="12.75">
      <c r="A8" s="57">
        <v>41432</v>
      </c>
      <c r="B8" s="7">
        <f t="shared" si="0"/>
        <v>41432</v>
      </c>
      <c r="C8" s="59">
        <v>48</v>
      </c>
      <c r="D8" s="59">
        <v>68</v>
      </c>
      <c r="E8" s="14">
        <v>60</v>
      </c>
      <c r="F8" s="59">
        <f aca="true" t="shared" si="1" ref="F8:F71">E8+3</f>
        <v>63</v>
      </c>
    </row>
    <row r="9" spans="1:6" ht="12.75">
      <c r="A9" s="57">
        <v>41433</v>
      </c>
      <c r="B9" s="7">
        <f t="shared" si="0"/>
        <v>41433</v>
      </c>
      <c r="C9" s="59">
        <v>51</v>
      </c>
      <c r="D9" s="59">
        <v>68</v>
      </c>
      <c r="E9" s="14">
        <v>60</v>
      </c>
      <c r="F9" s="59">
        <f t="shared" si="1"/>
        <v>63</v>
      </c>
    </row>
    <row r="10" spans="1:6" ht="12.75">
      <c r="A10" s="57">
        <v>41434</v>
      </c>
      <c r="B10" s="7">
        <f t="shared" si="0"/>
        <v>41434</v>
      </c>
      <c r="C10" s="59">
        <v>46</v>
      </c>
      <c r="D10" s="59">
        <v>72</v>
      </c>
      <c r="E10" s="14">
        <v>60</v>
      </c>
      <c r="F10" s="59">
        <f t="shared" si="1"/>
        <v>63</v>
      </c>
    </row>
    <row r="11" spans="1:6" ht="12.75">
      <c r="A11" s="57">
        <v>41435</v>
      </c>
      <c r="B11" s="7">
        <f t="shared" si="0"/>
        <v>41435</v>
      </c>
      <c r="C11" s="59">
        <v>53</v>
      </c>
      <c r="D11" s="62">
        <v>79</v>
      </c>
      <c r="E11" s="14">
        <v>61</v>
      </c>
      <c r="F11" s="59">
        <f t="shared" si="1"/>
        <v>64</v>
      </c>
    </row>
    <row r="12" spans="1:6" ht="12.75">
      <c r="A12" s="57">
        <v>41436</v>
      </c>
      <c r="B12" s="7">
        <f t="shared" si="0"/>
        <v>41436</v>
      </c>
      <c r="C12" s="59">
        <v>53</v>
      </c>
      <c r="D12" s="62">
        <v>79</v>
      </c>
      <c r="E12" s="14">
        <v>63</v>
      </c>
      <c r="F12" s="59">
        <f t="shared" si="1"/>
        <v>66</v>
      </c>
    </row>
    <row r="13" spans="1:6" ht="12.75">
      <c r="A13" s="57">
        <v>41437</v>
      </c>
      <c r="B13" s="7">
        <f t="shared" si="0"/>
        <v>41437</v>
      </c>
      <c r="C13" s="59">
        <v>59</v>
      </c>
      <c r="D13" s="62">
        <v>79</v>
      </c>
      <c r="E13" s="14">
        <v>65</v>
      </c>
      <c r="F13" s="59">
        <f t="shared" si="1"/>
        <v>68</v>
      </c>
    </row>
    <row r="14" spans="1:6" ht="12.75">
      <c r="A14" s="57">
        <v>41438</v>
      </c>
      <c r="B14" s="7">
        <f t="shared" si="0"/>
        <v>41438</v>
      </c>
      <c r="C14" s="59">
        <v>57</v>
      </c>
      <c r="D14" s="59">
        <v>66</v>
      </c>
      <c r="E14" s="14"/>
      <c r="F14" s="59"/>
    </row>
    <row r="15" spans="1:6" ht="12.75">
      <c r="A15" s="57">
        <v>41439</v>
      </c>
      <c r="B15" s="7">
        <f t="shared" si="0"/>
        <v>41439</v>
      </c>
      <c r="C15" s="59">
        <v>48</v>
      </c>
      <c r="D15" s="59">
        <v>74</v>
      </c>
      <c r="E15" s="14">
        <v>64</v>
      </c>
      <c r="F15" s="59">
        <f t="shared" si="1"/>
        <v>67</v>
      </c>
    </row>
    <row r="16" spans="1:6" ht="12.75">
      <c r="A16" s="57">
        <v>41440</v>
      </c>
      <c r="B16" s="7">
        <f t="shared" si="0"/>
        <v>41440</v>
      </c>
      <c r="C16" s="59">
        <v>57</v>
      </c>
      <c r="D16" s="59">
        <v>74</v>
      </c>
      <c r="E16" s="14">
        <v>66</v>
      </c>
      <c r="F16" s="14">
        <f t="shared" si="1"/>
        <v>69</v>
      </c>
    </row>
    <row r="17" spans="1:6" ht="12.75">
      <c r="A17" s="57">
        <v>41441</v>
      </c>
      <c r="B17" s="7">
        <f t="shared" si="0"/>
        <v>41441</v>
      </c>
      <c r="C17" s="59">
        <v>59</v>
      </c>
      <c r="D17" s="59">
        <v>75</v>
      </c>
      <c r="E17" s="14">
        <v>64</v>
      </c>
      <c r="F17" s="14">
        <f t="shared" si="1"/>
        <v>67</v>
      </c>
    </row>
    <row r="18" spans="1:6" ht="12.75">
      <c r="A18" s="57">
        <v>41442</v>
      </c>
      <c r="B18" s="7">
        <f t="shared" si="0"/>
        <v>41442</v>
      </c>
      <c r="C18" s="59">
        <v>57</v>
      </c>
      <c r="D18" s="59">
        <v>72</v>
      </c>
      <c r="E18" s="14">
        <v>65</v>
      </c>
      <c r="F18" s="14">
        <f t="shared" si="1"/>
        <v>68</v>
      </c>
    </row>
    <row r="19" spans="1:6" ht="12.75">
      <c r="A19" s="57">
        <v>41443</v>
      </c>
      <c r="B19" s="7">
        <f t="shared" si="0"/>
        <v>41443</v>
      </c>
      <c r="C19" s="59">
        <v>46</v>
      </c>
      <c r="D19" s="59">
        <v>69</v>
      </c>
      <c r="E19" s="14">
        <v>64</v>
      </c>
      <c r="F19" s="14">
        <f t="shared" si="1"/>
        <v>67</v>
      </c>
    </row>
    <row r="20" spans="1:6" ht="12.75">
      <c r="A20" s="57">
        <v>41444</v>
      </c>
      <c r="B20" s="7">
        <f t="shared" si="0"/>
        <v>41444</v>
      </c>
      <c r="C20" s="59">
        <v>44</v>
      </c>
      <c r="D20" s="59">
        <v>72</v>
      </c>
      <c r="E20" s="14">
        <v>65</v>
      </c>
      <c r="F20" s="14">
        <f t="shared" si="1"/>
        <v>68</v>
      </c>
    </row>
    <row r="21" spans="1:6" ht="12.75">
      <c r="A21" s="57">
        <v>41445</v>
      </c>
      <c r="B21" s="7">
        <f t="shared" si="0"/>
        <v>41445</v>
      </c>
      <c r="C21" s="59">
        <v>54</v>
      </c>
      <c r="D21" s="59">
        <v>77</v>
      </c>
      <c r="E21" s="14">
        <v>66</v>
      </c>
      <c r="F21" s="14">
        <f t="shared" si="1"/>
        <v>69</v>
      </c>
    </row>
    <row r="22" spans="1:6" ht="12.75">
      <c r="A22" s="57">
        <v>41446</v>
      </c>
      <c r="B22" s="7">
        <f t="shared" si="0"/>
        <v>41446</v>
      </c>
      <c r="C22" s="59">
        <v>62</v>
      </c>
      <c r="D22" s="59">
        <v>71</v>
      </c>
      <c r="E22" s="14">
        <v>67</v>
      </c>
      <c r="F22" s="14">
        <f t="shared" si="1"/>
        <v>70</v>
      </c>
    </row>
    <row r="23" spans="1:6" ht="12.75">
      <c r="A23" s="57">
        <v>41447</v>
      </c>
      <c r="B23" s="7">
        <f t="shared" si="0"/>
        <v>41447</v>
      </c>
      <c r="C23" s="59">
        <v>62</v>
      </c>
      <c r="D23" s="59">
        <v>68</v>
      </c>
      <c r="E23" s="14">
        <v>66</v>
      </c>
      <c r="F23" s="14">
        <f t="shared" si="1"/>
        <v>69</v>
      </c>
    </row>
    <row r="24" spans="1:6" ht="12.75">
      <c r="A24" s="57">
        <v>41448</v>
      </c>
      <c r="B24" s="7">
        <f t="shared" si="0"/>
        <v>41448</v>
      </c>
      <c r="C24" s="59">
        <v>63</v>
      </c>
      <c r="D24" s="59">
        <v>79</v>
      </c>
      <c r="E24" s="14">
        <v>66</v>
      </c>
      <c r="F24" s="14">
        <f t="shared" si="1"/>
        <v>69</v>
      </c>
    </row>
    <row r="25" spans="1:6" ht="12.75">
      <c r="A25" s="57">
        <v>41449</v>
      </c>
      <c r="B25" s="7">
        <f t="shared" si="0"/>
        <v>41449</v>
      </c>
      <c r="C25" s="59">
        <v>65</v>
      </c>
      <c r="D25" s="59">
        <v>79</v>
      </c>
      <c r="E25" s="14">
        <v>68</v>
      </c>
      <c r="F25" s="14">
        <f t="shared" si="1"/>
        <v>71</v>
      </c>
    </row>
    <row r="26" spans="1:6" ht="12.75">
      <c r="A26" s="57">
        <v>41450</v>
      </c>
      <c r="B26" s="7">
        <f t="shared" si="0"/>
        <v>41450</v>
      </c>
      <c r="C26" s="59">
        <v>68</v>
      </c>
      <c r="D26" s="59">
        <v>81</v>
      </c>
      <c r="E26" s="14">
        <v>69</v>
      </c>
      <c r="F26" s="14">
        <f t="shared" si="1"/>
        <v>72</v>
      </c>
    </row>
    <row r="27" spans="1:6" ht="12.75">
      <c r="A27" s="57">
        <v>41451</v>
      </c>
      <c r="B27" s="7">
        <f t="shared" si="0"/>
        <v>41451</v>
      </c>
      <c r="C27" s="59">
        <v>65</v>
      </c>
      <c r="D27" s="59">
        <v>78</v>
      </c>
      <c r="E27" s="14">
        <v>71</v>
      </c>
      <c r="F27" s="14">
        <f t="shared" si="1"/>
        <v>74</v>
      </c>
    </row>
    <row r="28" spans="1:6" ht="12.75">
      <c r="A28" s="57">
        <v>41452</v>
      </c>
      <c r="B28" s="7">
        <f t="shared" si="0"/>
        <v>41452</v>
      </c>
      <c r="C28" s="59">
        <v>64</v>
      </c>
      <c r="D28" s="59">
        <v>78</v>
      </c>
      <c r="E28" s="14">
        <v>71</v>
      </c>
      <c r="F28" s="14">
        <f t="shared" si="1"/>
        <v>74</v>
      </c>
    </row>
    <row r="29" spans="1:6" ht="12.75">
      <c r="A29" s="57">
        <v>41453</v>
      </c>
      <c r="B29" s="7">
        <f t="shared" si="0"/>
        <v>41453</v>
      </c>
      <c r="C29" s="59">
        <v>61</v>
      </c>
      <c r="D29" s="59">
        <v>72</v>
      </c>
      <c r="E29" s="14">
        <v>71</v>
      </c>
      <c r="F29" s="14">
        <f t="shared" si="1"/>
        <v>74</v>
      </c>
    </row>
    <row r="30" spans="1:6" ht="12.75">
      <c r="A30" s="57">
        <v>41454</v>
      </c>
      <c r="B30" s="7">
        <f t="shared" si="0"/>
        <v>41454</v>
      </c>
      <c r="C30" s="59">
        <v>60</v>
      </c>
      <c r="D30" s="59">
        <v>68</v>
      </c>
      <c r="E30" s="14">
        <v>70</v>
      </c>
      <c r="F30" s="14">
        <f t="shared" si="1"/>
        <v>73</v>
      </c>
    </row>
    <row r="31" spans="1:6" ht="12.75">
      <c r="A31" s="57">
        <v>41455</v>
      </c>
      <c r="B31" s="7">
        <f t="shared" si="0"/>
        <v>41455</v>
      </c>
      <c r="C31" s="59">
        <v>54</v>
      </c>
      <c r="D31" s="59">
        <v>77</v>
      </c>
      <c r="E31" s="14">
        <v>69</v>
      </c>
      <c r="F31" s="14">
        <f t="shared" si="1"/>
        <v>72</v>
      </c>
    </row>
    <row r="32" spans="1:6" ht="12.75">
      <c r="A32" s="57">
        <v>41456</v>
      </c>
      <c r="B32" s="7">
        <f t="shared" si="0"/>
        <v>41456</v>
      </c>
      <c r="C32" s="59">
        <v>52</v>
      </c>
      <c r="D32" s="59">
        <v>76</v>
      </c>
      <c r="E32" s="14">
        <v>69</v>
      </c>
      <c r="F32" s="14">
        <f t="shared" si="1"/>
        <v>72</v>
      </c>
    </row>
    <row r="33" spans="1:6" ht="12.75">
      <c r="A33" s="57">
        <v>41457</v>
      </c>
      <c r="B33" s="7">
        <f t="shared" si="0"/>
        <v>41457</v>
      </c>
      <c r="C33" s="59">
        <v>48</v>
      </c>
      <c r="D33" s="59">
        <v>74</v>
      </c>
      <c r="E33" s="14">
        <v>69</v>
      </c>
      <c r="F33" s="14">
        <f t="shared" si="1"/>
        <v>72</v>
      </c>
    </row>
    <row r="34" spans="1:6" ht="12.75">
      <c r="A34" s="57">
        <v>41458</v>
      </c>
      <c r="B34" s="7">
        <f t="shared" si="0"/>
        <v>41458</v>
      </c>
      <c r="C34" s="59">
        <v>55</v>
      </c>
      <c r="D34" s="59">
        <v>70</v>
      </c>
      <c r="E34" s="14">
        <v>69</v>
      </c>
      <c r="F34" s="14">
        <f t="shared" si="1"/>
        <v>72</v>
      </c>
    </row>
    <row r="35" spans="1:6" ht="12.75">
      <c r="A35" s="63">
        <v>41459</v>
      </c>
      <c r="B35" s="7">
        <f t="shared" si="0"/>
        <v>41459</v>
      </c>
      <c r="C35" s="59">
        <v>61</v>
      </c>
      <c r="D35" s="59">
        <v>77</v>
      </c>
      <c r="E35" s="14">
        <v>70</v>
      </c>
      <c r="F35" s="14">
        <f t="shared" si="1"/>
        <v>73</v>
      </c>
    </row>
    <row r="36" spans="1:6" ht="12.75">
      <c r="A36" s="57">
        <v>41460</v>
      </c>
      <c r="B36" s="7">
        <f t="shared" si="0"/>
        <v>41460</v>
      </c>
      <c r="C36" s="59">
        <v>60</v>
      </c>
      <c r="D36" s="59">
        <v>80</v>
      </c>
      <c r="E36" s="14">
        <v>70</v>
      </c>
      <c r="F36" s="14">
        <f t="shared" si="1"/>
        <v>73</v>
      </c>
    </row>
    <row r="37" spans="1:6" ht="12.75">
      <c r="A37" s="63">
        <v>41461</v>
      </c>
      <c r="B37" s="7">
        <f t="shared" si="0"/>
        <v>41461</v>
      </c>
      <c r="C37" s="59">
        <v>65</v>
      </c>
      <c r="D37" s="59">
        <v>82</v>
      </c>
      <c r="E37" s="14">
        <v>71</v>
      </c>
      <c r="F37" s="14">
        <f t="shared" si="1"/>
        <v>74</v>
      </c>
    </row>
    <row r="38" spans="1:6" ht="12.75">
      <c r="A38" s="57">
        <v>41462</v>
      </c>
      <c r="B38" s="7">
        <f t="shared" si="0"/>
        <v>41462</v>
      </c>
      <c r="C38" s="59">
        <v>68</v>
      </c>
      <c r="D38" s="59">
        <v>81</v>
      </c>
      <c r="E38" s="14">
        <v>72</v>
      </c>
      <c r="F38" s="14">
        <f t="shared" si="1"/>
        <v>75</v>
      </c>
    </row>
    <row r="39" spans="1:6" ht="12.75">
      <c r="A39" s="57">
        <v>41463</v>
      </c>
      <c r="B39" s="7">
        <f t="shared" si="0"/>
        <v>41463</v>
      </c>
      <c r="C39" s="59">
        <v>67</v>
      </c>
      <c r="D39" s="59">
        <v>81</v>
      </c>
      <c r="E39" s="14">
        <v>72</v>
      </c>
      <c r="F39" s="14">
        <f t="shared" si="1"/>
        <v>75</v>
      </c>
    </row>
    <row r="40" spans="1:6" ht="12.75">
      <c r="A40" s="57">
        <v>41464</v>
      </c>
      <c r="B40" s="7">
        <f t="shared" si="0"/>
        <v>41464</v>
      </c>
      <c r="C40" s="59">
        <v>68</v>
      </c>
      <c r="D40" s="59">
        <v>73</v>
      </c>
      <c r="E40" s="14">
        <v>73</v>
      </c>
      <c r="F40" s="14">
        <f t="shared" si="1"/>
        <v>76</v>
      </c>
    </row>
    <row r="41" spans="1:6" ht="12.75">
      <c r="A41" s="57">
        <v>41465</v>
      </c>
      <c r="B41" s="7">
        <f t="shared" si="0"/>
        <v>41465</v>
      </c>
      <c r="C41" s="59">
        <v>61</v>
      </c>
      <c r="D41" s="59">
        <v>70</v>
      </c>
      <c r="E41" s="14">
        <v>72</v>
      </c>
      <c r="F41" s="14">
        <f t="shared" si="1"/>
        <v>75</v>
      </c>
    </row>
    <row r="42" spans="1:6" ht="12.75">
      <c r="A42" s="57">
        <v>41466</v>
      </c>
      <c r="B42" s="7">
        <f t="shared" si="0"/>
        <v>41466</v>
      </c>
      <c r="C42" s="59">
        <v>55</v>
      </c>
      <c r="D42" s="59">
        <v>77</v>
      </c>
      <c r="E42" s="14">
        <v>71</v>
      </c>
      <c r="F42" s="14">
        <f t="shared" si="1"/>
        <v>74</v>
      </c>
    </row>
    <row r="43" spans="1:6" ht="12.75">
      <c r="A43" s="57">
        <v>41467</v>
      </c>
      <c r="B43" s="7">
        <f t="shared" si="0"/>
        <v>41467</v>
      </c>
      <c r="C43" s="59">
        <v>57</v>
      </c>
      <c r="D43" s="59">
        <v>77</v>
      </c>
      <c r="E43" s="64"/>
      <c r="F43" s="65"/>
    </row>
    <row r="44" spans="1:6" ht="12.75">
      <c r="A44" s="57">
        <v>41468</v>
      </c>
      <c r="B44" s="7">
        <f t="shared" si="0"/>
        <v>41468</v>
      </c>
      <c r="C44" s="59">
        <v>63</v>
      </c>
      <c r="D44" s="59">
        <v>80</v>
      </c>
      <c r="E44" s="66">
        <v>72</v>
      </c>
      <c r="F44" s="67">
        <f t="shared" si="1"/>
        <v>75</v>
      </c>
    </row>
    <row r="45" spans="1:6" ht="12.75">
      <c r="A45" s="57">
        <v>41469</v>
      </c>
      <c r="B45" s="7">
        <f t="shared" si="0"/>
        <v>41469</v>
      </c>
      <c r="C45" s="59">
        <v>58</v>
      </c>
      <c r="D45" s="59">
        <v>81</v>
      </c>
      <c r="E45" s="14">
        <v>72</v>
      </c>
      <c r="F45" s="14">
        <f t="shared" si="1"/>
        <v>75</v>
      </c>
    </row>
    <row r="46" spans="1:6" ht="12.75">
      <c r="A46" s="57">
        <v>41470</v>
      </c>
      <c r="B46" s="7">
        <f t="shared" si="0"/>
        <v>41470</v>
      </c>
      <c r="C46" s="59">
        <v>64</v>
      </c>
      <c r="D46" s="68">
        <v>83</v>
      </c>
      <c r="E46" s="14">
        <v>73</v>
      </c>
      <c r="F46" s="14">
        <f t="shared" si="1"/>
        <v>76</v>
      </c>
    </row>
    <row r="47" spans="1:6" ht="12.75">
      <c r="A47" s="57">
        <v>41471</v>
      </c>
      <c r="B47" s="7">
        <f t="shared" si="0"/>
        <v>41471</v>
      </c>
      <c r="C47" s="59">
        <v>69</v>
      </c>
      <c r="D47" s="59">
        <v>86</v>
      </c>
      <c r="E47" s="14">
        <v>74</v>
      </c>
      <c r="F47" s="14">
        <f t="shared" si="1"/>
        <v>77</v>
      </c>
    </row>
    <row r="48" spans="1:6" ht="12.75">
      <c r="A48" s="57">
        <v>41472</v>
      </c>
      <c r="B48" s="7">
        <f t="shared" si="0"/>
        <v>41472</v>
      </c>
      <c r="C48" s="59">
        <v>74</v>
      </c>
      <c r="D48" s="59">
        <v>86</v>
      </c>
      <c r="E48" s="14">
        <v>75</v>
      </c>
      <c r="F48" s="14">
        <f t="shared" si="1"/>
        <v>78</v>
      </c>
    </row>
    <row r="49" spans="1:6" ht="12.75">
      <c r="A49" s="57">
        <v>41473</v>
      </c>
      <c r="B49" s="7">
        <f t="shared" si="0"/>
        <v>41473</v>
      </c>
      <c r="C49" s="59">
        <v>70</v>
      </c>
      <c r="D49" s="59">
        <v>86</v>
      </c>
      <c r="E49" s="14">
        <v>76</v>
      </c>
      <c r="F49" s="14">
        <f t="shared" si="1"/>
        <v>79</v>
      </c>
    </row>
    <row r="50" spans="1:6" ht="12.75">
      <c r="A50" s="57">
        <v>41474</v>
      </c>
      <c r="B50" s="7">
        <f t="shared" si="0"/>
        <v>41474</v>
      </c>
      <c r="C50" s="59">
        <v>73</v>
      </c>
      <c r="D50" s="59">
        <v>83</v>
      </c>
      <c r="E50" s="14">
        <v>76</v>
      </c>
      <c r="F50" s="14">
        <f t="shared" si="1"/>
        <v>79</v>
      </c>
    </row>
    <row r="51" spans="1:6" ht="12.75">
      <c r="A51" s="57">
        <v>41475</v>
      </c>
      <c r="B51" s="7">
        <f t="shared" si="0"/>
        <v>41475</v>
      </c>
      <c r="C51" s="59">
        <v>63</v>
      </c>
      <c r="D51" s="59">
        <v>72</v>
      </c>
      <c r="E51" s="14">
        <v>76</v>
      </c>
      <c r="F51" s="14">
        <f t="shared" si="1"/>
        <v>79</v>
      </c>
    </row>
    <row r="52" spans="1:6" ht="12.75">
      <c r="A52" s="57">
        <v>41476</v>
      </c>
      <c r="B52" s="7">
        <f t="shared" si="0"/>
        <v>41476</v>
      </c>
      <c r="C52" s="59">
        <v>54</v>
      </c>
      <c r="D52" s="59">
        <v>67</v>
      </c>
      <c r="E52" s="14">
        <v>74</v>
      </c>
      <c r="F52" s="14">
        <f t="shared" si="1"/>
        <v>77</v>
      </c>
    </row>
    <row r="53" spans="1:6" ht="12.75">
      <c r="A53" s="57">
        <v>41477</v>
      </c>
      <c r="B53" s="7">
        <f t="shared" si="0"/>
        <v>41477</v>
      </c>
      <c r="C53" s="59">
        <v>52</v>
      </c>
      <c r="D53" s="59">
        <v>79</v>
      </c>
      <c r="E53" s="14">
        <v>73</v>
      </c>
      <c r="F53" s="14">
        <f t="shared" si="1"/>
        <v>76</v>
      </c>
    </row>
    <row r="54" spans="1:6" ht="12.75">
      <c r="A54" s="57">
        <v>41478</v>
      </c>
      <c r="B54" s="7">
        <f t="shared" si="0"/>
        <v>41478</v>
      </c>
      <c r="C54" s="59">
        <v>57</v>
      </c>
      <c r="D54" s="59">
        <v>69</v>
      </c>
      <c r="E54" s="14">
        <v>72</v>
      </c>
      <c r="F54" s="14">
        <f t="shared" si="1"/>
        <v>75</v>
      </c>
    </row>
    <row r="55" spans="1:6" ht="12.75">
      <c r="A55" s="57">
        <v>41479</v>
      </c>
      <c r="B55" s="7">
        <f t="shared" si="0"/>
        <v>41479</v>
      </c>
      <c r="C55" s="59">
        <v>47</v>
      </c>
      <c r="D55" s="59">
        <v>69</v>
      </c>
      <c r="E55" s="14">
        <v>71</v>
      </c>
      <c r="F55" s="14">
        <f t="shared" si="1"/>
        <v>74</v>
      </c>
    </row>
    <row r="56" spans="1:6" ht="12.75">
      <c r="A56" s="57">
        <v>41480</v>
      </c>
      <c r="B56" s="7">
        <f t="shared" si="0"/>
        <v>41480</v>
      </c>
      <c r="C56" s="59">
        <v>52</v>
      </c>
      <c r="D56" s="59">
        <v>74</v>
      </c>
      <c r="E56" s="14">
        <v>70.5</v>
      </c>
      <c r="F56" s="14">
        <f t="shared" si="1"/>
        <v>73.5</v>
      </c>
    </row>
    <row r="57" spans="1:6" ht="12.75">
      <c r="A57" s="57">
        <v>41481</v>
      </c>
      <c r="B57" s="7">
        <f t="shared" si="0"/>
        <v>41481</v>
      </c>
      <c r="C57" s="59">
        <v>61</v>
      </c>
      <c r="D57" s="59">
        <v>66</v>
      </c>
      <c r="E57" s="14">
        <v>70.5</v>
      </c>
      <c r="F57" s="14">
        <f t="shared" si="1"/>
        <v>73.5</v>
      </c>
    </row>
    <row r="58" spans="1:6" ht="12.75">
      <c r="A58" s="57">
        <v>41482</v>
      </c>
      <c r="B58" s="7">
        <f t="shared" si="0"/>
        <v>41482</v>
      </c>
      <c r="C58" s="59">
        <v>46</v>
      </c>
      <c r="D58" s="59">
        <v>56</v>
      </c>
      <c r="E58" s="14">
        <v>69</v>
      </c>
      <c r="F58" s="14">
        <f t="shared" si="1"/>
        <v>72</v>
      </c>
    </row>
    <row r="59" spans="1:6" ht="12.75">
      <c r="A59" s="57">
        <v>41483</v>
      </c>
      <c r="B59" s="7">
        <f t="shared" si="0"/>
        <v>41483</v>
      </c>
      <c r="C59" s="59">
        <v>48</v>
      </c>
      <c r="D59" s="59">
        <v>56</v>
      </c>
      <c r="E59" s="14">
        <v>68</v>
      </c>
      <c r="F59" s="14">
        <f t="shared" si="1"/>
        <v>71</v>
      </c>
    </row>
    <row r="60" spans="1:6" ht="12.75">
      <c r="A60" s="57">
        <v>41484</v>
      </c>
      <c r="B60" s="7">
        <f t="shared" si="0"/>
        <v>41484</v>
      </c>
      <c r="C60" s="59">
        <v>52</v>
      </c>
      <c r="D60" s="59">
        <v>72</v>
      </c>
      <c r="E60" s="14">
        <v>66</v>
      </c>
      <c r="F60" s="14">
        <f t="shared" si="1"/>
        <v>69</v>
      </c>
    </row>
    <row r="61" spans="1:6" ht="12.75">
      <c r="A61" s="57">
        <v>41485</v>
      </c>
      <c r="B61" s="7">
        <f t="shared" si="0"/>
        <v>41485</v>
      </c>
      <c r="C61" s="59">
        <v>56</v>
      </c>
      <c r="D61" s="59">
        <v>68</v>
      </c>
      <c r="E61" s="14">
        <v>67</v>
      </c>
      <c r="F61" s="14">
        <f t="shared" si="1"/>
        <v>70</v>
      </c>
    </row>
    <row r="62" spans="1:6" ht="12.75">
      <c r="A62" s="57">
        <v>41486</v>
      </c>
      <c r="B62" s="7">
        <f t="shared" si="0"/>
        <v>41486</v>
      </c>
      <c r="C62" s="59">
        <v>61</v>
      </c>
      <c r="D62" s="59">
        <v>72</v>
      </c>
      <c r="E62" s="14">
        <v>67</v>
      </c>
      <c r="F62" s="14">
        <f t="shared" si="1"/>
        <v>70</v>
      </c>
    </row>
    <row r="63" spans="1:6" ht="12.75">
      <c r="A63" s="57">
        <v>41487</v>
      </c>
      <c r="B63" s="7">
        <f t="shared" si="0"/>
        <v>41487</v>
      </c>
      <c r="C63" s="59">
        <v>55</v>
      </c>
      <c r="D63" s="59">
        <v>71</v>
      </c>
      <c r="E63" s="14">
        <v>67</v>
      </c>
      <c r="F63" s="14">
        <f t="shared" si="1"/>
        <v>70</v>
      </c>
    </row>
    <row r="64" spans="1:6" ht="12.75">
      <c r="A64" s="57">
        <v>41488</v>
      </c>
      <c r="B64" s="7">
        <f t="shared" si="0"/>
        <v>41488</v>
      </c>
      <c r="C64" s="59">
        <v>56</v>
      </c>
      <c r="D64" s="59">
        <v>72</v>
      </c>
      <c r="E64" s="14">
        <v>68</v>
      </c>
      <c r="F64" s="14">
        <f t="shared" si="1"/>
        <v>71</v>
      </c>
    </row>
    <row r="65" spans="1:6" ht="12.75">
      <c r="A65" s="57">
        <v>41489</v>
      </c>
      <c r="B65" s="7">
        <f t="shared" si="0"/>
        <v>41489</v>
      </c>
      <c r="C65" s="59">
        <v>51</v>
      </c>
      <c r="D65" s="59">
        <v>72</v>
      </c>
      <c r="E65" s="14">
        <v>67</v>
      </c>
      <c r="F65" s="14">
        <f t="shared" si="1"/>
        <v>70</v>
      </c>
    </row>
    <row r="66" spans="1:6" ht="12.75">
      <c r="A66" s="57">
        <v>41490</v>
      </c>
      <c r="B66" s="7">
        <f t="shared" si="0"/>
        <v>41490</v>
      </c>
      <c r="C66" s="59">
        <v>49</v>
      </c>
      <c r="D66" s="59">
        <v>69</v>
      </c>
      <c r="E66" s="14">
        <v>67</v>
      </c>
      <c r="F66" s="14">
        <f t="shared" si="1"/>
        <v>70</v>
      </c>
    </row>
    <row r="67" spans="1:6" ht="12.75">
      <c r="A67" s="57">
        <v>41491</v>
      </c>
      <c r="B67" s="7">
        <f t="shared" si="0"/>
        <v>41491</v>
      </c>
      <c r="C67" s="59">
        <v>55</v>
      </c>
      <c r="D67" s="59">
        <v>66</v>
      </c>
      <c r="E67" s="14">
        <v>67</v>
      </c>
      <c r="F67" s="14">
        <f t="shared" si="1"/>
        <v>70</v>
      </c>
    </row>
    <row r="68" spans="1:6" ht="12.75">
      <c r="A68" s="57">
        <v>41492</v>
      </c>
      <c r="B68" s="7">
        <f>(A68)</f>
        <v>41492</v>
      </c>
      <c r="C68" s="59">
        <v>61</v>
      </c>
      <c r="D68" s="59">
        <v>74</v>
      </c>
      <c r="E68" s="14">
        <v>67</v>
      </c>
      <c r="F68" s="14">
        <f t="shared" si="1"/>
        <v>70</v>
      </c>
    </row>
    <row r="69" spans="1:6" ht="12.75">
      <c r="A69" s="57">
        <v>41493</v>
      </c>
      <c r="B69" s="7">
        <f aca="true" t="shared" si="2" ref="B69:B132">(A69)</f>
        <v>41493</v>
      </c>
      <c r="C69" s="59">
        <v>58</v>
      </c>
      <c r="D69" s="59">
        <v>72</v>
      </c>
      <c r="E69" s="14">
        <v>67</v>
      </c>
      <c r="F69" s="14">
        <f t="shared" si="1"/>
        <v>70</v>
      </c>
    </row>
    <row r="70" spans="1:6" ht="12.75">
      <c r="A70" s="57">
        <v>41494</v>
      </c>
      <c r="B70" s="7">
        <f t="shared" si="2"/>
        <v>41494</v>
      </c>
      <c r="C70" s="59">
        <v>47</v>
      </c>
      <c r="D70" s="59">
        <v>72</v>
      </c>
      <c r="E70" s="14">
        <v>67</v>
      </c>
      <c r="F70" s="14">
        <f t="shared" si="1"/>
        <v>70</v>
      </c>
    </row>
    <row r="71" spans="1:6" ht="12.75">
      <c r="A71" s="57">
        <v>41495</v>
      </c>
      <c r="B71" s="7">
        <f t="shared" si="2"/>
        <v>41495</v>
      </c>
      <c r="C71" s="59">
        <v>55</v>
      </c>
      <c r="D71" s="59">
        <v>69</v>
      </c>
      <c r="E71" s="14">
        <v>67</v>
      </c>
      <c r="F71" s="14">
        <f t="shared" si="1"/>
        <v>70</v>
      </c>
    </row>
    <row r="72" spans="1:6" ht="12.75">
      <c r="A72" s="57">
        <v>41496</v>
      </c>
      <c r="B72" s="7">
        <f t="shared" si="2"/>
        <v>41496</v>
      </c>
      <c r="C72" s="59">
        <v>58</v>
      </c>
      <c r="D72" s="59">
        <v>68</v>
      </c>
      <c r="E72" s="14">
        <v>67</v>
      </c>
      <c r="F72" s="14">
        <f aca="true" t="shared" si="3" ref="F72:F94">E72+3</f>
        <v>70</v>
      </c>
    </row>
    <row r="73" spans="1:6" ht="12.75">
      <c r="A73" s="57">
        <v>41497</v>
      </c>
      <c r="B73" s="7">
        <f t="shared" si="2"/>
        <v>41497</v>
      </c>
      <c r="C73" s="59">
        <v>53</v>
      </c>
      <c r="D73" s="59">
        <v>70</v>
      </c>
      <c r="E73" s="14">
        <v>67</v>
      </c>
      <c r="F73" s="14">
        <f t="shared" si="3"/>
        <v>70</v>
      </c>
    </row>
    <row r="74" spans="1:6" ht="12.75">
      <c r="A74" s="57">
        <v>41498</v>
      </c>
      <c r="B74" s="7">
        <f t="shared" si="2"/>
        <v>41498</v>
      </c>
      <c r="C74" s="59">
        <v>57</v>
      </c>
      <c r="D74" s="59">
        <v>72</v>
      </c>
      <c r="E74" s="14">
        <v>67</v>
      </c>
      <c r="F74" s="14">
        <f t="shared" si="3"/>
        <v>70</v>
      </c>
    </row>
    <row r="75" spans="1:6" ht="12.75">
      <c r="A75" s="57">
        <v>41499</v>
      </c>
      <c r="B75" s="7">
        <f t="shared" si="2"/>
        <v>41499</v>
      </c>
      <c r="C75" s="59">
        <v>47</v>
      </c>
      <c r="D75" s="59">
        <v>63</v>
      </c>
      <c r="E75" s="14">
        <v>67</v>
      </c>
      <c r="F75" s="14">
        <f t="shared" si="3"/>
        <v>70</v>
      </c>
    </row>
    <row r="76" spans="1:6" ht="12.75">
      <c r="A76" s="57">
        <v>41500</v>
      </c>
      <c r="B76" s="7">
        <f t="shared" si="2"/>
        <v>41500</v>
      </c>
      <c r="C76" s="59">
        <v>42</v>
      </c>
      <c r="D76" s="59">
        <v>68</v>
      </c>
      <c r="E76" s="14">
        <v>66</v>
      </c>
      <c r="F76" s="14">
        <f t="shared" si="3"/>
        <v>69</v>
      </c>
    </row>
    <row r="77" spans="1:6" ht="12.75">
      <c r="A77" s="57">
        <v>41501</v>
      </c>
      <c r="B77" s="7">
        <f t="shared" si="2"/>
        <v>41501</v>
      </c>
      <c r="C77" s="59">
        <v>47</v>
      </c>
      <c r="D77" s="59">
        <v>74</v>
      </c>
      <c r="E77" s="14">
        <v>66</v>
      </c>
      <c r="F77" s="14">
        <f t="shared" si="3"/>
        <v>69</v>
      </c>
    </row>
    <row r="78" spans="1:6" ht="12.75">
      <c r="A78" s="57">
        <v>41502</v>
      </c>
      <c r="B78" s="7">
        <f t="shared" si="2"/>
        <v>41502</v>
      </c>
      <c r="C78" s="59">
        <v>51</v>
      </c>
      <c r="D78" s="59">
        <v>76</v>
      </c>
      <c r="E78" s="14">
        <v>66</v>
      </c>
      <c r="F78" s="14">
        <f t="shared" si="3"/>
        <v>69</v>
      </c>
    </row>
    <row r="79" spans="1:6" ht="12.75">
      <c r="A79" s="57">
        <v>41503</v>
      </c>
      <c r="B79" s="7">
        <f t="shared" si="2"/>
        <v>41503</v>
      </c>
      <c r="C79" s="59">
        <v>54</v>
      </c>
      <c r="D79" s="59">
        <v>76</v>
      </c>
      <c r="E79" s="14">
        <v>67</v>
      </c>
      <c r="F79" s="14">
        <f t="shared" si="3"/>
        <v>70</v>
      </c>
    </row>
    <row r="80" spans="1:6" ht="12.75">
      <c r="A80" s="57">
        <v>41504</v>
      </c>
      <c r="B80" s="7">
        <f t="shared" si="2"/>
        <v>41504</v>
      </c>
      <c r="C80" s="59">
        <v>54</v>
      </c>
      <c r="D80" s="59">
        <v>77</v>
      </c>
      <c r="E80" s="14">
        <v>67</v>
      </c>
      <c r="F80" s="14">
        <f t="shared" si="3"/>
        <v>70</v>
      </c>
    </row>
    <row r="81" spans="1:6" ht="12.75">
      <c r="A81" s="57">
        <v>41505</v>
      </c>
      <c r="B81" s="7">
        <f t="shared" si="2"/>
        <v>41505</v>
      </c>
      <c r="C81" s="59">
        <v>55</v>
      </c>
      <c r="D81" s="62">
        <v>76</v>
      </c>
      <c r="E81" s="14">
        <v>68</v>
      </c>
      <c r="F81" s="14">
        <f t="shared" si="3"/>
        <v>71</v>
      </c>
    </row>
    <row r="82" spans="1:6" ht="12.75">
      <c r="A82" s="57">
        <v>41506</v>
      </c>
      <c r="B82" s="7">
        <f t="shared" si="2"/>
        <v>41506</v>
      </c>
      <c r="C82" s="59">
        <v>65</v>
      </c>
      <c r="D82" s="59">
        <v>81</v>
      </c>
      <c r="E82" s="14">
        <v>69</v>
      </c>
      <c r="F82" s="14">
        <f t="shared" si="3"/>
        <v>72</v>
      </c>
    </row>
    <row r="83" spans="1:6" ht="12.75">
      <c r="A83" s="57">
        <v>41507</v>
      </c>
      <c r="B83" s="7">
        <f t="shared" si="2"/>
        <v>41507</v>
      </c>
      <c r="C83" s="59">
        <v>66</v>
      </c>
      <c r="D83" s="59">
        <v>83</v>
      </c>
      <c r="E83" s="14">
        <v>69</v>
      </c>
      <c r="F83" s="14">
        <f t="shared" si="3"/>
        <v>72</v>
      </c>
    </row>
    <row r="84" spans="1:6" ht="12.75">
      <c r="A84" s="57">
        <v>41508</v>
      </c>
      <c r="B84" s="7">
        <f t="shared" si="2"/>
        <v>41508</v>
      </c>
      <c r="C84" s="59">
        <v>60</v>
      </c>
      <c r="D84" s="59">
        <v>76</v>
      </c>
      <c r="E84" s="14">
        <v>70</v>
      </c>
      <c r="F84" s="14">
        <f t="shared" si="3"/>
        <v>73</v>
      </c>
    </row>
    <row r="85" spans="1:6" ht="12.75">
      <c r="A85" s="57">
        <v>41509</v>
      </c>
      <c r="B85" s="7">
        <f t="shared" si="2"/>
        <v>41509</v>
      </c>
      <c r="C85" s="59">
        <v>51</v>
      </c>
      <c r="D85" s="59">
        <v>76</v>
      </c>
      <c r="E85" s="14">
        <v>70</v>
      </c>
      <c r="F85" s="14">
        <f t="shared" si="3"/>
        <v>73</v>
      </c>
    </row>
    <row r="86" spans="1:6" ht="12.75">
      <c r="A86" s="57">
        <v>41510</v>
      </c>
      <c r="B86" s="7">
        <f t="shared" si="2"/>
        <v>41510</v>
      </c>
      <c r="C86" s="59">
        <v>53</v>
      </c>
      <c r="D86" s="59">
        <v>77</v>
      </c>
      <c r="E86" s="14">
        <v>70</v>
      </c>
      <c r="F86" s="14">
        <f t="shared" si="3"/>
        <v>73</v>
      </c>
    </row>
    <row r="87" spans="1:6" ht="12.75">
      <c r="A87" s="57">
        <v>41511</v>
      </c>
      <c r="B87" s="7">
        <f t="shared" si="2"/>
        <v>41511</v>
      </c>
      <c r="C87" s="59">
        <v>68</v>
      </c>
      <c r="D87" s="59">
        <v>86</v>
      </c>
      <c r="E87" s="14">
        <v>70</v>
      </c>
      <c r="F87" s="14">
        <f t="shared" si="3"/>
        <v>73</v>
      </c>
    </row>
    <row r="88" spans="1:6" ht="12.75">
      <c r="A88" s="57">
        <v>41512</v>
      </c>
      <c r="B88" s="7">
        <f t="shared" si="2"/>
        <v>41512</v>
      </c>
      <c r="C88" s="59">
        <v>68</v>
      </c>
      <c r="D88" s="59">
        <v>82</v>
      </c>
      <c r="E88" s="14">
        <v>71</v>
      </c>
      <c r="F88" s="14">
        <f t="shared" si="3"/>
        <v>74</v>
      </c>
    </row>
    <row r="89" spans="1:6" ht="12.75">
      <c r="A89" s="57">
        <v>41513</v>
      </c>
      <c r="B89" s="7">
        <f t="shared" si="2"/>
        <v>41513</v>
      </c>
      <c r="C89" s="59">
        <v>70</v>
      </c>
      <c r="D89" s="59">
        <v>77</v>
      </c>
      <c r="E89" s="14">
        <v>72</v>
      </c>
      <c r="F89" s="14">
        <f t="shared" si="3"/>
        <v>75</v>
      </c>
    </row>
    <row r="90" spans="1:6" ht="12.75">
      <c r="A90" s="57">
        <v>41514</v>
      </c>
      <c r="B90" s="7">
        <f t="shared" si="2"/>
        <v>41514</v>
      </c>
      <c r="C90" s="59">
        <v>69</v>
      </c>
      <c r="D90" s="59">
        <v>80</v>
      </c>
      <c r="E90" s="14">
        <v>72</v>
      </c>
      <c r="F90" s="14">
        <f t="shared" si="3"/>
        <v>75</v>
      </c>
    </row>
    <row r="91" spans="1:6" ht="12.75">
      <c r="A91" s="57">
        <v>41515</v>
      </c>
      <c r="B91" s="7">
        <f t="shared" si="2"/>
        <v>41515</v>
      </c>
      <c r="C91" s="59">
        <v>66</v>
      </c>
      <c r="D91" s="59">
        <v>79</v>
      </c>
      <c r="E91" s="14">
        <v>72</v>
      </c>
      <c r="F91" s="14">
        <f t="shared" si="3"/>
        <v>75</v>
      </c>
    </row>
    <row r="92" spans="1:6" ht="12.75">
      <c r="A92" s="57">
        <v>41516</v>
      </c>
      <c r="B92" s="7">
        <f t="shared" si="2"/>
        <v>41516</v>
      </c>
      <c r="C92" s="59">
        <v>68</v>
      </c>
      <c r="D92" s="59">
        <v>76</v>
      </c>
      <c r="E92" s="14">
        <v>72</v>
      </c>
      <c r="F92" s="14">
        <f t="shared" si="3"/>
        <v>75</v>
      </c>
    </row>
    <row r="93" spans="1:6" ht="12.75">
      <c r="A93" s="57">
        <v>41517</v>
      </c>
      <c r="B93" s="7">
        <f t="shared" si="2"/>
        <v>41517</v>
      </c>
      <c r="C93" s="59">
        <v>58</v>
      </c>
      <c r="D93" s="59">
        <v>75</v>
      </c>
      <c r="E93" s="14">
        <v>71.5</v>
      </c>
      <c r="F93" s="14">
        <f t="shared" si="3"/>
        <v>74.5</v>
      </c>
    </row>
    <row r="94" spans="1:6" ht="12.75">
      <c r="A94" s="69">
        <v>41518</v>
      </c>
      <c r="B94" s="70">
        <f t="shared" si="2"/>
        <v>41518</v>
      </c>
      <c r="C94" s="71">
        <v>64</v>
      </c>
      <c r="D94" s="72"/>
      <c r="E94" s="73">
        <v>71.5</v>
      </c>
      <c r="F94" s="73">
        <f t="shared" si="3"/>
        <v>74.5</v>
      </c>
    </row>
    <row r="95" spans="1:6" ht="12.75">
      <c r="A95" s="69">
        <v>41519</v>
      </c>
      <c r="B95" s="70">
        <f t="shared" si="2"/>
        <v>41519</v>
      </c>
      <c r="C95" s="74"/>
      <c r="D95" s="75"/>
      <c r="E95" s="76"/>
      <c r="F95" s="76"/>
    </row>
    <row r="96" spans="1:6" ht="12.75">
      <c r="A96" s="69">
        <v>41520</v>
      </c>
      <c r="B96" s="70">
        <f t="shared" si="2"/>
        <v>41520</v>
      </c>
      <c r="C96" s="77"/>
      <c r="D96" s="75"/>
      <c r="E96" s="76"/>
      <c r="F96" s="76"/>
    </row>
    <row r="97" spans="1:6" ht="12.75">
      <c r="A97" s="69">
        <v>41521</v>
      </c>
      <c r="B97" s="70">
        <f t="shared" si="2"/>
        <v>41521</v>
      </c>
      <c r="C97" s="77"/>
      <c r="D97" s="75"/>
      <c r="E97" s="76"/>
      <c r="F97" s="76"/>
    </row>
    <row r="98" spans="1:6" ht="12.75">
      <c r="A98" s="69">
        <v>41522</v>
      </c>
      <c r="B98" s="70">
        <f t="shared" si="2"/>
        <v>41522</v>
      </c>
      <c r="C98" s="77"/>
      <c r="D98" s="75"/>
      <c r="E98" s="76"/>
      <c r="F98" s="76"/>
    </row>
    <row r="99" spans="1:6" ht="12.75">
      <c r="A99" s="69">
        <v>41523</v>
      </c>
      <c r="B99" s="70">
        <f t="shared" si="2"/>
        <v>41523</v>
      </c>
      <c r="C99" s="78">
        <v>44</v>
      </c>
      <c r="D99" s="79">
        <v>76</v>
      </c>
      <c r="E99" s="76"/>
      <c r="F99" s="76"/>
    </row>
    <row r="100" spans="1:6" ht="12.75">
      <c r="A100" s="57">
        <v>41524</v>
      </c>
      <c r="B100" s="7">
        <f t="shared" si="2"/>
        <v>41524</v>
      </c>
      <c r="C100" s="80">
        <v>67</v>
      </c>
      <c r="D100" s="59">
        <v>82</v>
      </c>
      <c r="E100" s="14">
        <v>69</v>
      </c>
      <c r="F100" s="14">
        <f aca="true" t="shared" si="4" ref="F100:F109">E100+3</f>
        <v>72</v>
      </c>
    </row>
    <row r="101" spans="1:6" ht="12.75">
      <c r="A101" s="57">
        <v>41525</v>
      </c>
      <c r="B101" s="7">
        <f t="shared" si="2"/>
        <v>41525</v>
      </c>
      <c r="C101" s="14">
        <v>51.5</v>
      </c>
      <c r="D101" s="59">
        <v>68</v>
      </c>
      <c r="E101" s="14">
        <v>69</v>
      </c>
      <c r="F101" s="14">
        <f t="shared" si="4"/>
        <v>72</v>
      </c>
    </row>
    <row r="102" spans="1:6" ht="12.75">
      <c r="A102" s="57">
        <v>41526</v>
      </c>
      <c r="B102" s="7">
        <f t="shared" si="2"/>
        <v>41526</v>
      </c>
      <c r="C102" s="80">
        <v>59</v>
      </c>
      <c r="D102" s="59">
        <v>75</v>
      </c>
      <c r="E102" s="14">
        <v>69</v>
      </c>
      <c r="F102" s="14">
        <f t="shared" si="4"/>
        <v>72</v>
      </c>
    </row>
    <row r="103" spans="1:6" ht="12.75">
      <c r="A103" s="57">
        <v>41527</v>
      </c>
      <c r="B103" s="7">
        <f t="shared" si="2"/>
        <v>41527</v>
      </c>
      <c r="C103" s="80">
        <v>61</v>
      </c>
      <c r="D103" s="59">
        <v>79</v>
      </c>
      <c r="E103" s="14">
        <v>69</v>
      </c>
      <c r="F103" s="14">
        <f t="shared" si="4"/>
        <v>72</v>
      </c>
    </row>
    <row r="104" spans="1:6" ht="12.75">
      <c r="A104" s="57">
        <v>41528</v>
      </c>
      <c r="B104" s="7">
        <f t="shared" si="2"/>
        <v>41528</v>
      </c>
      <c r="C104" s="14">
        <v>62.5</v>
      </c>
      <c r="D104" s="59">
        <v>77</v>
      </c>
      <c r="E104" s="14">
        <v>69</v>
      </c>
      <c r="F104" s="14">
        <f t="shared" si="4"/>
        <v>72</v>
      </c>
    </row>
    <row r="105" spans="1:6" ht="12.75">
      <c r="A105" s="57">
        <v>41529</v>
      </c>
      <c r="B105" s="7">
        <f t="shared" si="2"/>
        <v>41529</v>
      </c>
      <c r="C105" s="80">
        <v>55</v>
      </c>
      <c r="D105" s="59">
        <v>63</v>
      </c>
      <c r="E105" s="14">
        <v>69</v>
      </c>
      <c r="F105" s="81">
        <f t="shared" si="4"/>
        <v>72</v>
      </c>
    </row>
    <row r="106" spans="1:6" ht="12.75">
      <c r="A106" s="57">
        <v>41530</v>
      </c>
      <c r="B106" s="7">
        <f t="shared" si="2"/>
        <v>41530</v>
      </c>
      <c r="C106" s="80">
        <v>43</v>
      </c>
      <c r="D106" s="59">
        <v>62</v>
      </c>
      <c r="E106" s="14">
        <v>67</v>
      </c>
      <c r="F106" s="81">
        <f t="shared" si="4"/>
        <v>70</v>
      </c>
    </row>
    <row r="107" spans="1:6" ht="12.75">
      <c r="A107" s="57">
        <v>41531</v>
      </c>
      <c r="B107" s="7">
        <f t="shared" si="2"/>
        <v>41531</v>
      </c>
      <c r="C107" s="14">
        <v>40.5</v>
      </c>
      <c r="D107" s="59">
        <v>65</v>
      </c>
      <c r="E107" s="14">
        <v>66</v>
      </c>
      <c r="F107" s="81">
        <f t="shared" si="4"/>
        <v>69</v>
      </c>
    </row>
    <row r="108" spans="1:6" ht="12.75">
      <c r="A108" s="57">
        <v>41532</v>
      </c>
      <c r="B108" s="7">
        <f t="shared" si="2"/>
        <v>41532</v>
      </c>
      <c r="C108" s="80">
        <v>54</v>
      </c>
      <c r="D108" s="59">
        <v>60</v>
      </c>
      <c r="E108" s="14">
        <v>66</v>
      </c>
      <c r="F108" s="81">
        <f t="shared" si="4"/>
        <v>69</v>
      </c>
    </row>
    <row r="109" spans="1:6" ht="12.75">
      <c r="A109" s="69">
        <v>41533</v>
      </c>
      <c r="B109" s="70">
        <f t="shared" si="2"/>
        <v>41533</v>
      </c>
      <c r="C109" s="82">
        <v>37</v>
      </c>
      <c r="D109" s="72"/>
      <c r="E109" s="73">
        <v>65</v>
      </c>
      <c r="F109" s="76">
        <f t="shared" si="4"/>
        <v>68</v>
      </c>
    </row>
    <row r="110" spans="1:6" ht="12.75">
      <c r="A110" s="69">
        <v>41534</v>
      </c>
      <c r="B110" s="70">
        <f t="shared" si="2"/>
        <v>41534</v>
      </c>
      <c r="C110" s="74"/>
      <c r="D110" s="75"/>
      <c r="E110" s="76"/>
      <c r="F110" s="76"/>
    </row>
    <row r="111" spans="1:6" ht="12.75">
      <c r="A111" s="69">
        <v>41535</v>
      </c>
      <c r="B111" s="70">
        <f t="shared" si="2"/>
        <v>41535</v>
      </c>
      <c r="C111" s="78">
        <v>34</v>
      </c>
      <c r="D111" s="79">
        <v>63</v>
      </c>
      <c r="E111" s="76"/>
      <c r="F111" s="76"/>
    </row>
    <row r="112" spans="1:6" ht="12.75">
      <c r="A112" s="57">
        <v>41536</v>
      </c>
      <c r="B112" s="7">
        <f t="shared" si="2"/>
        <v>41536</v>
      </c>
      <c r="C112" s="80">
        <v>60</v>
      </c>
      <c r="D112" s="59">
        <v>74</v>
      </c>
      <c r="E112" s="81">
        <v>65</v>
      </c>
      <c r="F112" s="81">
        <f aca="true" t="shared" si="5" ref="F112:F136">E112+3</f>
        <v>68</v>
      </c>
    </row>
    <row r="113" spans="1:6" ht="12.75">
      <c r="A113" s="57">
        <v>41537</v>
      </c>
      <c r="B113" s="7">
        <f t="shared" si="2"/>
        <v>41537</v>
      </c>
      <c r="C113" s="80">
        <v>63</v>
      </c>
      <c r="D113" s="59">
        <v>68</v>
      </c>
      <c r="E113" s="14">
        <v>65</v>
      </c>
      <c r="F113" s="81">
        <f t="shared" si="5"/>
        <v>68</v>
      </c>
    </row>
    <row r="114" spans="1:6" ht="12.75">
      <c r="A114" s="57">
        <v>41538</v>
      </c>
      <c r="B114" s="7">
        <f t="shared" si="2"/>
        <v>41538</v>
      </c>
      <c r="C114" s="83">
        <v>47</v>
      </c>
      <c r="D114" s="59">
        <v>54</v>
      </c>
      <c r="E114" s="14">
        <v>64</v>
      </c>
      <c r="F114" s="81">
        <f t="shared" si="5"/>
        <v>67</v>
      </c>
    </row>
    <row r="115" spans="1:6" ht="12.75">
      <c r="A115" s="57">
        <v>41539</v>
      </c>
      <c r="B115" s="7">
        <f t="shared" si="2"/>
        <v>41539</v>
      </c>
      <c r="C115" s="80">
        <v>37</v>
      </c>
      <c r="D115" s="59">
        <v>57</v>
      </c>
      <c r="E115" s="14">
        <v>63</v>
      </c>
      <c r="F115" s="81">
        <f t="shared" si="5"/>
        <v>66</v>
      </c>
    </row>
    <row r="116" spans="1:6" ht="12.75">
      <c r="A116" s="57">
        <v>41540</v>
      </c>
      <c r="B116" s="7">
        <f t="shared" si="2"/>
        <v>41540</v>
      </c>
      <c r="C116" s="80">
        <v>35</v>
      </c>
      <c r="D116" s="59">
        <v>63</v>
      </c>
      <c r="E116" s="14">
        <v>62</v>
      </c>
      <c r="F116" s="81">
        <f t="shared" si="5"/>
        <v>65</v>
      </c>
    </row>
    <row r="117" spans="1:6" ht="12.75">
      <c r="A117" s="57">
        <v>41541</v>
      </c>
      <c r="B117" s="7">
        <f t="shared" si="2"/>
        <v>41541</v>
      </c>
      <c r="C117" s="14">
        <v>40.5</v>
      </c>
      <c r="D117" s="59">
        <v>67</v>
      </c>
      <c r="E117" s="14">
        <v>62</v>
      </c>
      <c r="F117" s="81">
        <f t="shared" si="5"/>
        <v>65</v>
      </c>
    </row>
    <row r="118" spans="1:6" ht="12.75">
      <c r="A118" s="57">
        <v>41542</v>
      </c>
      <c r="B118" s="7">
        <f t="shared" si="2"/>
        <v>41542</v>
      </c>
      <c r="C118" s="14">
        <v>42.5</v>
      </c>
      <c r="D118" s="59">
        <v>67</v>
      </c>
      <c r="E118" s="14">
        <v>62</v>
      </c>
      <c r="F118" s="81">
        <f t="shared" si="5"/>
        <v>65</v>
      </c>
    </row>
    <row r="119" spans="1:6" ht="12.75">
      <c r="A119" s="57">
        <v>41543</v>
      </c>
      <c r="B119" s="7">
        <f t="shared" si="2"/>
        <v>41543</v>
      </c>
      <c r="C119" s="80">
        <v>47</v>
      </c>
      <c r="D119" s="59">
        <v>69</v>
      </c>
      <c r="E119" s="14">
        <v>62</v>
      </c>
      <c r="F119" s="81">
        <f t="shared" si="5"/>
        <v>65</v>
      </c>
    </row>
    <row r="120" spans="1:6" ht="12.75">
      <c r="A120" s="57">
        <v>41544</v>
      </c>
      <c r="B120" s="7">
        <f t="shared" si="2"/>
        <v>41544</v>
      </c>
      <c r="C120" s="80">
        <v>44</v>
      </c>
      <c r="D120" s="59">
        <v>73</v>
      </c>
      <c r="E120" s="14">
        <v>62</v>
      </c>
      <c r="F120" s="81">
        <f t="shared" si="5"/>
        <v>65</v>
      </c>
    </row>
    <row r="121" spans="1:6" ht="12.75">
      <c r="A121" s="57">
        <v>41545</v>
      </c>
      <c r="B121" s="7">
        <f t="shared" si="2"/>
        <v>41545</v>
      </c>
      <c r="C121" s="80">
        <v>47</v>
      </c>
      <c r="D121" s="14">
        <v>72</v>
      </c>
      <c r="E121" s="14">
        <v>62</v>
      </c>
      <c r="F121" s="81">
        <f t="shared" si="5"/>
        <v>65</v>
      </c>
    </row>
    <row r="122" spans="1:6" ht="12.75">
      <c r="A122" s="57">
        <v>41546</v>
      </c>
      <c r="B122" s="7">
        <f t="shared" si="2"/>
        <v>41546</v>
      </c>
      <c r="C122" s="80">
        <v>45</v>
      </c>
      <c r="D122" s="59">
        <v>67</v>
      </c>
      <c r="E122" s="14">
        <v>62</v>
      </c>
      <c r="F122" s="81">
        <f t="shared" si="5"/>
        <v>65</v>
      </c>
    </row>
    <row r="123" spans="1:6" ht="12.75">
      <c r="A123" s="57">
        <v>41547</v>
      </c>
      <c r="B123" s="7">
        <f t="shared" si="2"/>
        <v>41547</v>
      </c>
      <c r="C123" s="80">
        <v>46</v>
      </c>
      <c r="D123" s="59">
        <v>67</v>
      </c>
      <c r="E123" s="14">
        <v>62</v>
      </c>
      <c r="F123" s="81">
        <f t="shared" si="5"/>
        <v>65</v>
      </c>
    </row>
    <row r="124" spans="1:6" ht="12.75">
      <c r="A124" s="57">
        <v>41548</v>
      </c>
      <c r="B124" s="7">
        <f t="shared" si="2"/>
        <v>41548</v>
      </c>
      <c r="C124" s="80">
        <v>54</v>
      </c>
      <c r="D124" s="59">
        <v>73</v>
      </c>
      <c r="E124" s="14">
        <v>62</v>
      </c>
      <c r="F124" s="81">
        <f t="shared" si="5"/>
        <v>65</v>
      </c>
    </row>
    <row r="125" spans="1:6" ht="12.75">
      <c r="A125" s="57">
        <v>41549</v>
      </c>
      <c r="B125" s="7">
        <f t="shared" si="2"/>
        <v>41549</v>
      </c>
      <c r="C125" s="14">
        <v>45.5</v>
      </c>
      <c r="D125" s="59">
        <v>72</v>
      </c>
      <c r="E125" s="14">
        <v>61</v>
      </c>
      <c r="F125" s="81">
        <f t="shared" si="5"/>
        <v>64</v>
      </c>
    </row>
    <row r="126" spans="1:6" ht="12.75">
      <c r="A126" s="57">
        <v>41550</v>
      </c>
      <c r="B126" s="7">
        <f t="shared" si="2"/>
        <v>41550</v>
      </c>
      <c r="C126" s="80">
        <v>51</v>
      </c>
      <c r="D126" s="59">
        <v>62</v>
      </c>
      <c r="E126" s="14">
        <v>62</v>
      </c>
      <c r="F126" s="81">
        <f t="shared" si="5"/>
        <v>65</v>
      </c>
    </row>
    <row r="127" spans="1:6" ht="12.75">
      <c r="A127" s="57">
        <v>41551</v>
      </c>
      <c r="B127" s="7">
        <f t="shared" si="2"/>
        <v>41551</v>
      </c>
      <c r="C127" s="80">
        <v>53</v>
      </c>
      <c r="D127" s="59">
        <v>56</v>
      </c>
      <c r="E127" s="14">
        <v>61</v>
      </c>
      <c r="F127" s="81">
        <f t="shared" si="5"/>
        <v>64</v>
      </c>
    </row>
    <row r="128" spans="1:6" ht="12.75">
      <c r="A128" s="57">
        <v>41552</v>
      </c>
      <c r="B128" s="7">
        <f t="shared" si="2"/>
        <v>41552</v>
      </c>
      <c r="C128" s="80">
        <v>54</v>
      </c>
      <c r="D128" s="59">
        <v>57</v>
      </c>
      <c r="E128" s="14">
        <v>61</v>
      </c>
      <c r="F128" s="81">
        <f t="shared" si="5"/>
        <v>64</v>
      </c>
    </row>
    <row r="129" spans="1:6" ht="12.75">
      <c r="A129" s="57">
        <v>41553</v>
      </c>
      <c r="B129" s="7">
        <f t="shared" si="2"/>
        <v>41553</v>
      </c>
      <c r="C129" s="80">
        <v>52</v>
      </c>
      <c r="D129" s="59">
        <v>58</v>
      </c>
      <c r="E129" s="14">
        <v>60</v>
      </c>
      <c r="F129" s="81">
        <f t="shared" si="5"/>
        <v>63</v>
      </c>
    </row>
    <row r="130" spans="1:6" ht="12.75">
      <c r="A130" s="57">
        <v>41554</v>
      </c>
      <c r="B130" s="7">
        <f t="shared" si="2"/>
        <v>41554</v>
      </c>
      <c r="C130" s="80">
        <v>44</v>
      </c>
      <c r="D130" s="59">
        <v>61</v>
      </c>
      <c r="E130" s="14">
        <v>59</v>
      </c>
      <c r="F130" s="81">
        <f t="shared" si="5"/>
        <v>62</v>
      </c>
    </row>
    <row r="131" spans="1:6" ht="12.75">
      <c r="A131" s="57">
        <v>41555</v>
      </c>
      <c r="B131" s="7">
        <f t="shared" si="2"/>
        <v>41555</v>
      </c>
      <c r="C131" s="14">
        <v>34.7</v>
      </c>
      <c r="D131" s="59">
        <v>69</v>
      </c>
      <c r="E131" s="14">
        <v>59</v>
      </c>
      <c r="F131" s="81">
        <f t="shared" si="5"/>
        <v>62</v>
      </c>
    </row>
    <row r="132" spans="1:6" ht="12.75">
      <c r="A132" s="57">
        <v>41556</v>
      </c>
      <c r="B132" s="7">
        <f t="shared" si="2"/>
        <v>41556</v>
      </c>
      <c r="C132" s="80">
        <v>45</v>
      </c>
      <c r="D132" s="59">
        <v>70</v>
      </c>
      <c r="E132" s="14">
        <v>59</v>
      </c>
      <c r="F132" s="81">
        <f t="shared" si="5"/>
        <v>62</v>
      </c>
    </row>
    <row r="133" spans="1:6" ht="12.75">
      <c r="A133" s="57">
        <v>41557</v>
      </c>
      <c r="B133" s="7">
        <f aca="true" t="shared" si="6" ref="B133:B144">(A133)</f>
        <v>41557</v>
      </c>
      <c r="C133" s="80">
        <v>41</v>
      </c>
      <c r="D133" s="59">
        <v>68</v>
      </c>
      <c r="E133" s="14">
        <v>59</v>
      </c>
      <c r="F133" s="81">
        <f t="shared" si="5"/>
        <v>62</v>
      </c>
    </row>
    <row r="134" spans="1:6" ht="12.75">
      <c r="A134" s="57">
        <v>41558</v>
      </c>
      <c r="B134" s="7">
        <f t="shared" si="6"/>
        <v>41558</v>
      </c>
      <c r="C134" s="80">
        <v>45</v>
      </c>
      <c r="D134" s="59">
        <v>68</v>
      </c>
      <c r="E134" s="14">
        <v>59</v>
      </c>
      <c r="F134" s="81">
        <f t="shared" si="5"/>
        <v>62</v>
      </c>
    </row>
    <row r="135" spans="1:6" ht="12.75">
      <c r="A135" s="57">
        <v>41559</v>
      </c>
      <c r="B135" s="7">
        <f t="shared" si="6"/>
        <v>41559</v>
      </c>
      <c r="C135" s="80">
        <v>56</v>
      </c>
      <c r="D135" s="59">
        <v>65</v>
      </c>
      <c r="E135" s="14">
        <v>60</v>
      </c>
      <c r="F135" s="81">
        <f t="shared" si="5"/>
        <v>63</v>
      </c>
    </row>
    <row r="136" spans="1:6" ht="12.75">
      <c r="A136" s="57">
        <v>41560</v>
      </c>
      <c r="B136" s="7">
        <f t="shared" si="6"/>
        <v>41560</v>
      </c>
      <c r="C136" s="80">
        <v>47</v>
      </c>
      <c r="D136" s="59">
        <v>58</v>
      </c>
      <c r="E136" s="14">
        <v>59</v>
      </c>
      <c r="F136" s="81">
        <f t="shared" si="5"/>
        <v>62</v>
      </c>
    </row>
    <row r="137" spans="1:6" ht="12.75">
      <c r="A137" s="57">
        <v>41561</v>
      </c>
      <c r="B137" s="7">
        <f t="shared" si="6"/>
        <v>41561</v>
      </c>
      <c r="C137" s="84">
        <v>32.4</v>
      </c>
      <c r="D137" s="59">
        <v>58</v>
      </c>
      <c r="E137" s="14"/>
      <c r="F137" s="81"/>
    </row>
    <row r="138" spans="1:6" ht="12.75">
      <c r="A138" s="57">
        <v>41562</v>
      </c>
      <c r="B138" s="7">
        <f t="shared" si="6"/>
        <v>41562</v>
      </c>
      <c r="C138" s="80">
        <v>46</v>
      </c>
      <c r="D138" s="59">
        <v>54</v>
      </c>
      <c r="E138" s="14"/>
      <c r="F138" s="81"/>
    </row>
    <row r="139" spans="1:6" ht="12.75">
      <c r="A139" s="57">
        <v>41563</v>
      </c>
      <c r="B139" s="7">
        <f t="shared" si="6"/>
        <v>41563</v>
      </c>
      <c r="C139" s="80">
        <v>46</v>
      </c>
      <c r="D139" s="59">
        <v>47</v>
      </c>
      <c r="E139" s="14"/>
      <c r="F139" s="81"/>
    </row>
    <row r="140" spans="1:6" ht="12.75">
      <c r="A140" s="57">
        <v>41564</v>
      </c>
      <c r="B140" s="7">
        <f t="shared" si="6"/>
        <v>41564</v>
      </c>
      <c r="C140" s="84">
        <v>32.2</v>
      </c>
      <c r="D140" s="59">
        <v>50</v>
      </c>
      <c r="E140" s="14">
        <v>57</v>
      </c>
      <c r="F140" s="81">
        <f>E140+3</f>
        <v>60</v>
      </c>
    </row>
    <row r="141" spans="1:6" ht="12.75">
      <c r="A141" s="57">
        <v>41565</v>
      </c>
      <c r="B141" s="7">
        <f t="shared" si="6"/>
        <v>41565</v>
      </c>
      <c r="C141" s="80">
        <v>38</v>
      </c>
      <c r="D141" s="59">
        <v>46</v>
      </c>
      <c r="E141" s="14"/>
      <c r="F141" s="81"/>
    </row>
    <row r="142" spans="1:6" ht="12.75">
      <c r="A142" s="57">
        <v>41566</v>
      </c>
      <c r="B142" s="7">
        <f t="shared" si="6"/>
        <v>41566</v>
      </c>
      <c r="C142" s="14">
        <v>31.9</v>
      </c>
      <c r="D142" s="59">
        <v>47</v>
      </c>
      <c r="E142" s="14"/>
      <c r="F142" s="81"/>
    </row>
    <row r="143" spans="1:6" ht="12.75">
      <c r="A143" s="57">
        <v>41567</v>
      </c>
      <c r="B143" s="7">
        <f t="shared" si="6"/>
        <v>41567</v>
      </c>
      <c r="C143" s="14">
        <v>31.9</v>
      </c>
      <c r="D143" s="59">
        <v>44</v>
      </c>
      <c r="E143" s="14"/>
      <c r="F143" s="81"/>
    </row>
    <row r="144" spans="1:6" ht="12.75">
      <c r="A144" s="57">
        <v>41568</v>
      </c>
      <c r="B144" s="7">
        <f t="shared" si="6"/>
        <v>41568</v>
      </c>
      <c r="C144" s="14">
        <v>34.7</v>
      </c>
      <c r="D144" s="14">
        <v>35.5</v>
      </c>
      <c r="E144" s="14">
        <v>54</v>
      </c>
      <c r="F144" s="81">
        <f>E144+3</f>
        <v>57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R Brushwyler</dc:creator>
  <cp:keywords/>
  <dc:description/>
  <cp:lastModifiedBy>Filbert, Jennifer M</cp:lastModifiedBy>
  <cp:lastPrinted>2013-08-29T16:14:17Z</cp:lastPrinted>
  <dcterms:created xsi:type="dcterms:W3CDTF">2013-07-15T16:50:33Z</dcterms:created>
  <dcterms:modified xsi:type="dcterms:W3CDTF">2014-11-17T21:41:30Z</dcterms:modified>
  <cp:category/>
  <cp:version/>
  <cp:contentType/>
  <cp:contentStatus/>
</cp:coreProperties>
</file>