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6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'Sheet1'!$A$1:$L$108</definedName>
  </definedNames>
  <calcPr fullCalcOnLoad="1"/>
</workbook>
</file>

<file path=xl/sharedStrings.xml><?xml version="1.0" encoding="utf-8"?>
<sst xmlns="http://schemas.openxmlformats.org/spreadsheetml/2006/main" count="144" uniqueCount="50">
  <si>
    <t>CASTLE  ROCK  CREEK  CONTRACTS</t>
  </si>
  <si>
    <t>DATE</t>
  </si>
  <si>
    <t>CSA Agreement</t>
  </si>
  <si>
    <t>Total</t>
  </si>
  <si>
    <t>State</t>
  </si>
  <si>
    <t>County</t>
  </si>
  <si>
    <t>TU</t>
  </si>
  <si>
    <t>Woods &amp; Water</t>
  </si>
  <si>
    <t>Fly Fishers</t>
  </si>
  <si>
    <t>EPA</t>
  </si>
  <si>
    <t>TOTAL</t>
  </si>
  <si>
    <t>PAYMENT</t>
  </si>
  <si>
    <t>PYMT. REQ</t>
  </si>
  <si>
    <t>REIM. RECVD</t>
  </si>
  <si>
    <t>Number/Name</t>
  </si>
  <si>
    <t>Contract</t>
  </si>
  <si>
    <t>Contribution</t>
  </si>
  <si>
    <t>COST SHARE</t>
  </si>
  <si>
    <t>FROM CO.</t>
  </si>
  <si>
    <t>FROM DNR</t>
  </si>
  <si>
    <t>Amt.</t>
  </si>
  <si>
    <t>1.  Blank</t>
  </si>
  <si>
    <t>2. Gunderson Trust</t>
  </si>
  <si>
    <t>Payments Issued</t>
  </si>
  <si>
    <t>10/18/00</t>
  </si>
  <si>
    <t>10/26/00</t>
  </si>
  <si>
    <t>Total Paid to Date</t>
  </si>
  <si>
    <t>3.  J. Klockner</t>
  </si>
  <si>
    <t>3/7/00</t>
  </si>
  <si>
    <t>4.  J. Kohout, III</t>
  </si>
  <si>
    <t>5.  K. Kohout</t>
  </si>
  <si>
    <t>6.  G. Larson</t>
  </si>
  <si>
    <t>7.  B. Fernette</t>
  </si>
  <si>
    <t>8/18/00</t>
  </si>
  <si>
    <t>8.  D. Gehrke</t>
  </si>
  <si>
    <t>9.  A. Duha</t>
  </si>
  <si>
    <t>10. M. Porter</t>
  </si>
  <si>
    <t>11. Wolf</t>
  </si>
  <si>
    <t xml:space="preserve"> </t>
  </si>
  <si>
    <t>12. M. Tollefson</t>
  </si>
  <si>
    <t>13. Reynolds</t>
  </si>
  <si>
    <t>14. D. Lendosky</t>
  </si>
  <si>
    <t>15. Nelson</t>
  </si>
  <si>
    <t>10/6/00</t>
  </si>
  <si>
    <t>16. B. Belscamper</t>
  </si>
  <si>
    <t>CONTRACT AND DONATION</t>
  </si>
  <si>
    <t>TOTALS</t>
  </si>
  <si>
    <t>TOTAL AMT. SPENT</t>
  </si>
  <si>
    <t>AMT. LEFT TO SPEND</t>
  </si>
  <si>
    <t>1/26/01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</si>
</sst>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center"/>
    </xf>
    <xf numFmtId="14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5" fillId="0" borderId="0" xfId="0" applyNumberFormat="1" applyFont="1" applyAlignment="1" quotePrefix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164" fontId="8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51"/>
  <sheetViews>
    <sheetView tabSelected="1" workbookViewId="0" topLeftCell="A83">
      <selection activeCell="H98" sqref="H98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5" width="11.7109375" style="0" customWidth="1"/>
    <col min="6" max="6" width="12.7109375" style="0" customWidth="1"/>
    <col min="7" max="9" width="11.7109375" style="0" customWidth="1"/>
    <col min="10" max="12" width="10.7109375" style="0" customWidth="1"/>
  </cols>
  <sheetData>
    <row r="1" spans="1:11" ht="12.75">
      <c r="A1" s="3"/>
      <c r="B1" s="4"/>
      <c r="C1" s="4"/>
      <c r="D1" s="12"/>
      <c r="E1" s="11"/>
      <c r="F1" s="33" t="s">
        <v>0</v>
      </c>
      <c r="G1" s="32"/>
      <c r="H1" s="32"/>
      <c r="I1" s="4"/>
      <c r="J1" s="4"/>
      <c r="K1" s="17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25" t="s">
        <v>1</v>
      </c>
      <c r="K2" s="25" t="s">
        <v>1</v>
      </c>
      <c r="L2" s="25" t="s">
        <v>1</v>
      </c>
    </row>
    <row r="3" spans="1:12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2.75">
      <c r="A4" s="5" t="s">
        <v>14</v>
      </c>
      <c r="B4" s="5" t="s">
        <v>15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19</v>
      </c>
    </row>
    <row r="5" spans="1:11" ht="12.75">
      <c r="A5" s="4"/>
      <c r="B5" s="25" t="s">
        <v>20</v>
      </c>
      <c r="C5" s="4"/>
      <c r="D5" s="4"/>
      <c r="E5" s="4"/>
      <c r="F5" s="4"/>
      <c r="G5" s="4"/>
      <c r="H5" s="4"/>
      <c r="I5" s="4"/>
      <c r="J5" s="4"/>
      <c r="K5" s="17"/>
    </row>
    <row r="6" spans="1:12" ht="12.75">
      <c r="A6" s="6" t="s">
        <v>21</v>
      </c>
      <c r="B6" s="4"/>
      <c r="C6" s="4"/>
      <c r="D6" s="4"/>
      <c r="E6" s="4"/>
      <c r="F6" s="4"/>
      <c r="G6" s="4"/>
      <c r="H6" s="4"/>
      <c r="I6" s="4"/>
      <c r="J6" s="21"/>
      <c r="K6" s="21"/>
      <c r="L6" s="4"/>
    </row>
    <row r="7" spans="1:12" ht="12.75">
      <c r="A7" s="6"/>
      <c r="B7" s="4"/>
      <c r="C7" s="4"/>
      <c r="D7" s="4"/>
      <c r="E7" s="4"/>
      <c r="F7" s="4"/>
      <c r="G7" s="4"/>
      <c r="H7" s="4"/>
      <c r="I7" s="4"/>
      <c r="J7" s="21"/>
      <c r="K7" s="21"/>
      <c r="L7" s="4"/>
    </row>
    <row r="8" spans="1:44" ht="12.75">
      <c r="A8" s="35" t="s">
        <v>22</v>
      </c>
      <c r="B8" s="7">
        <v>27985</v>
      </c>
      <c r="C8" s="7">
        <v>19528.6</v>
      </c>
      <c r="D8" s="7">
        <v>2000</v>
      </c>
      <c r="E8" s="7">
        <v>0</v>
      </c>
      <c r="F8" s="7">
        <v>0</v>
      </c>
      <c r="G8" s="7">
        <v>3580</v>
      </c>
      <c r="H8" s="7">
        <v>17</v>
      </c>
      <c r="I8" s="15">
        <f>+SUM(C8:H8)</f>
        <v>25125.6</v>
      </c>
      <c r="J8" s="27"/>
      <c r="K8" s="21"/>
      <c r="L8" s="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36" t="s">
        <v>23</v>
      </c>
      <c r="B9" s="8"/>
      <c r="C9" s="8">
        <v>19528.6</v>
      </c>
      <c r="D9" s="8">
        <v>2000</v>
      </c>
      <c r="E9" s="8">
        <v>0</v>
      </c>
      <c r="F9" s="8">
        <v>0</v>
      </c>
      <c r="G9" s="8">
        <v>3580</v>
      </c>
      <c r="H9" s="8">
        <v>77.9</v>
      </c>
      <c r="I9" s="8">
        <f>+SUM(C9:H9)</f>
        <v>25186.5</v>
      </c>
      <c r="J9" s="21">
        <v>36574</v>
      </c>
      <c r="K9" s="31" t="s">
        <v>24</v>
      </c>
      <c r="L9" s="22" t="s">
        <v>25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.75">
      <c r="A10" s="10"/>
      <c r="B10" s="8"/>
      <c r="C10" s="8"/>
      <c r="D10" s="8"/>
      <c r="E10" s="8"/>
      <c r="F10" s="8"/>
      <c r="G10" s="8"/>
      <c r="H10" s="8"/>
      <c r="I10" s="8"/>
      <c r="J10" s="21"/>
      <c r="K10" s="21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.75">
      <c r="A11" s="13" t="s">
        <v>26</v>
      </c>
      <c r="B11" s="8"/>
      <c r="C11" s="8">
        <f aca="true" t="shared" si="0" ref="C11:I11">+SUM(C9:C10)</f>
        <v>19528.6</v>
      </c>
      <c r="D11" s="8">
        <f t="shared" si="0"/>
        <v>2000</v>
      </c>
      <c r="E11" s="8">
        <f t="shared" si="0"/>
        <v>0</v>
      </c>
      <c r="F11" s="8">
        <f t="shared" si="0"/>
        <v>0</v>
      </c>
      <c r="G11" s="8">
        <f t="shared" si="0"/>
        <v>3580</v>
      </c>
      <c r="H11" s="8">
        <f t="shared" si="0"/>
        <v>77.9</v>
      </c>
      <c r="I11" s="8">
        <f t="shared" si="0"/>
        <v>25186.5</v>
      </c>
      <c r="J11" s="21"/>
      <c r="K11" s="21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13"/>
      <c r="B12" s="8"/>
      <c r="C12" s="8"/>
      <c r="D12" s="8"/>
      <c r="E12" s="8"/>
      <c r="F12" s="8"/>
      <c r="G12" s="8"/>
      <c r="H12" s="8"/>
      <c r="I12" s="8"/>
      <c r="J12" s="21"/>
      <c r="K12" s="21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34" t="s">
        <v>27</v>
      </c>
      <c r="B13" s="7">
        <v>42543</v>
      </c>
      <c r="C13" s="7">
        <v>29780</v>
      </c>
      <c r="D13" s="7">
        <v>2000</v>
      </c>
      <c r="E13" s="7">
        <v>2040</v>
      </c>
      <c r="F13" s="7">
        <v>0</v>
      </c>
      <c r="G13" s="7">
        <v>420</v>
      </c>
      <c r="H13" s="7">
        <v>4060</v>
      </c>
      <c r="I13" s="15">
        <f>+SUM(C13:H13)</f>
        <v>38300</v>
      </c>
      <c r="J13" s="27"/>
      <c r="K13" s="21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36" t="s">
        <v>23</v>
      </c>
      <c r="B14" s="8"/>
      <c r="C14" s="8">
        <v>15570.1</v>
      </c>
      <c r="D14" s="8">
        <v>1988.6</v>
      </c>
      <c r="E14" s="8">
        <v>2040</v>
      </c>
      <c r="F14" s="8">
        <v>0</v>
      </c>
      <c r="G14" s="8">
        <v>420</v>
      </c>
      <c r="H14" s="8">
        <v>0</v>
      </c>
      <c r="I14" s="8">
        <f>+SUM(C14:H14)</f>
        <v>20018.7</v>
      </c>
      <c r="J14" s="21">
        <v>36524</v>
      </c>
      <c r="K14" s="21">
        <v>36556</v>
      </c>
      <c r="L14" s="22" t="s">
        <v>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10"/>
      <c r="B15" s="8"/>
      <c r="C15" s="8">
        <v>14210</v>
      </c>
      <c r="D15" s="8">
        <v>0</v>
      </c>
      <c r="E15" s="8">
        <v>0</v>
      </c>
      <c r="F15" s="8">
        <v>0</v>
      </c>
      <c r="G15" s="8">
        <v>0</v>
      </c>
      <c r="H15" s="8">
        <v>4060</v>
      </c>
      <c r="I15" s="8">
        <f>+SUM(C15:H15)</f>
        <v>18270</v>
      </c>
      <c r="J15" s="21">
        <v>36551</v>
      </c>
      <c r="K15" s="21">
        <v>36556</v>
      </c>
      <c r="L15" s="22" t="s">
        <v>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2.75">
      <c r="A16" s="10"/>
      <c r="B16" s="8"/>
      <c r="C16" s="8"/>
      <c r="D16" s="8"/>
      <c r="E16" s="8"/>
      <c r="F16" s="8"/>
      <c r="G16" s="8"/>
      <c r="H16" s="8"/>
      <c r="I16" s="8"/>
      <c r="J16" s="21"/>
      <c r="K16" s="21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s="13" t="s">
        <v>26</v>
      </c>
      <c r="B17" s="8"/>
      <c r="C17" s="8">
        <f>+SUM(C14:C15)</f>
        <v>29780.1</v>
      </c>
      <c r="D17" s="8">
        <f aca="true" t="shared" si="1" ref="D17:I17">+SUM(D14:D15)</f>
        <v>1988.6</v>
      </c>
      <c r="E17" s="8">
        <f t="shared" si="1"/>
        <v>2040</v>
      </c>
      <c r="F17" s="8">
        <f t="shared" si="1"/>
        <v>0</v>
      </c>
      <c r="G17" s="8">
        <f t="shared" si="1"/>
        <v>420</v>
      </c>
      <c r="H17" s="8">
        <f t="shared" si="1"/>
        <v>4060</v>
      </c>
      <c r="I17" s="8">
        <f t="shared" si="1"/>
        <v>38288.7</v>
      </c>
      <c r="J17" s="21"/>
      <c r="K17" s="21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2.75">
      <c r="A18" s="14"/>
      <c r="B18" s="8"/>
      <c r="C18" s="8"/>
      <c r="D18" s="8"/>
      <c r="E18" s="8"/>
      <c r="F18" s="8"/>
      <c r="G18" s="8"/>
      <c r="H18" s="8"/>
      <c r="I18" s="8"/>
      <c r="J18" s="21"/>
      <c r="K18" s="21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2.75">
      <c r="A19" s="34" t="s">
        <v>29</v>
      </c>
      <c r="B19" s="7">
        <v>10231</v>
      </c>
      <c r="C19" s="7">
        <v>7000</v>
      </c>
      <c r="D19" s="7">
        <v>500</v>
      </c>
      <c r="E19" s="7">
        <v>500</v>
      </c>
      <c r="F19" s="7">
        <v>0</v>
      </c>
      <c r="G19" s="7">
        <v>0</v>
      </c>
      <c r="H19" s="7">
        <v>662.48</v>
      </c>
      <c r="I19" s="15">
        <f>+SUM(C19:H19)</f>
        <v>8662.48</v>
      </c>
      <c r="J19" s="27"/>
      <c r="K19" s="21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2.75">
      <c r="A20" s="36" t="s">
        <v>23</v>
      </c>
      <c r="B20" s="8"/>
      <c r="C20" s="8">
        <v>2800</v>
      </c>
      <c r="D20" s="8">
        <v>220.33</v>
      </c>
      <c r="E20" s="8">
        <v>201.35</v>
      </c>
      <c r="F20" s="8">
        <v>0</v>
      </c>
      <c r="G20" s="8">
        <v>0</v>
      </c>
      <c r="H20" s="8">
        <v>0</v>
      </c>
      <c r="I20" s="8">
        <f>+SUM(C20:H20)</f>
        <v>3221.68</v>
      </c>
      <c r="J20" s="21">
        <v>36524</v>
      </c>
      <c r="K20" s="21">
        <v>36556</v>
      </c>
      <c r="L20" s="22" t="s">
        <v>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2.75">
      <c r="A21" s="9"/>
      <c r="B21" s="8"/>
      <c r="C21" s="8">
        <v>2259.63</v>
      </c>
      <c r="D21" s="8">
        <v>139.83</v>
      </c>
      <c r="E21" s="8">
        <v>149.33</v>
      </c>
      <c r="F21" s="8">
        <v>0</v>
      </c>
      <c r="G21" s="8">
        <v>0</v>
      </c>
      <c r="H21" s="8">
        <v>356.45</v>
      </c>
      <c r="I21" s="8">
        <f>+SUM(C21:H21)</f>
        <v>2905.24</v>
      </c>
      <c r="J21" s="21">
        <v>36728</v>
      </c>
      <c r="K21" s="21">
        <v>36903</v>
      </c>
      <c r="L21" s="22" t="s">
        <v>49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2.75">
      <c r="A22" s="9"/>
      <c r="B22" s="8"/>
      <c r="C22" s="8">
        <v>2083.2</v>
      </c>
      <c r="D22" s="8">
        <v>139.84</v>
      </c>
      <c r="E22" s="8">
        <v>149.33</v>
      </c>
      <c r="F22" s="8">
        <v>0</v>
      </c>
      <c r="G22" s="8">
        <v>0</v>
      </c>
      <c r="H22" s="8">
        <v>306.03</v>
      </c>
      <c r="I22" s="8">
        <f>+SUM(C22:H22)</f>
        <v>2678.3999999999996</v>
      </c>
      <c r="J22" s="21">
        <v>36728</v>
      </c>
      <c r="K22" s="21">
        <v>36903</v>
      </c>
      <c r="L22" s="22" t="s">
        <v>49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.75">
      <c r="A23" s="10"/>
      <c r="B23" s="8"/>
      <c r="C23" s="8"/>
      <c r="D23" s="8"/>
      <c r="E23" s="8"/>
      <c r="F23" s="8"/>
      <c r="G23" s="8"/>
      <c r="H23" s="8"/>
      <c r="I23" s="8"/>
      <c r="J23" s="21"/>
      <c r="K23" s="21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>
      <c r="A24" s="13" t="s">
        <v>26</v>
      </c>
      <c r="B24" s="8"/>
      <c r="C24" s="8">
        <f aca="true" t="shared" si="2" ref="C24:I24">+SUM(C20:C23)</f>
        <v>7142.83</v>
      </c>
      <c r="D24" s="8">
        <f t="shared" si="2"/>
        <v>500</v>
      </c>
      <c r="E24" s="8">
        <f t="shared" si="2"/>
        <v>500.01</v>
      </c>
      <c r="F24" s="8">
        <f t="shared" si="2"/>
        <v>0</v>
      </c>
      <c r="G24" s="8">
        <f t="shared" si="2"/>
        <v>0</v>
      </c>
      <c r="H24" s="8">
        <f t="shared" si="2"/>
        <v>662.48</v>
      </c>
      <c r="I24" s="8">
        <f t="shared" si="2"/>
        <v>8805.32</v>
      </c>
      <c r="J24" s="21"/>
      <c r="K24" s="21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2.75">
      <c r="A25" s="13"/>
      <c r="B25" s="8"/>
      <c r="C25" s="8"/>
      <c r="D25" s="8"/>
      <c r="E25" s="8"/>
      <c r="F25" s="8"/>
      <c r="G25" s="8"/>
      <c r="H25" s="8"/>
      <c r="I25" s="8"/>
      <c r="J25" s="21"/>
      <c r="K25" s="21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2.75">
      <c r="A26" s="35" t="s">
        <v>30</v>
      </c>
      <c r="B26" s="7">
        <v>19382</v>
      </c>
      <c r="C26" s="7">
        <v>13650</v>
      </c>
      <c r="D26" s="7">
        <v>1250</v>
      </c>
      <c r="E26" s="7">
        <v>600</v>
      </c>
      <c r="F26" s="7">
        <v>0</v>
      </c>
      <c r="G26" s="7">
        <v>0</v>
      </c>
      <c r="H26" s="7">
        <v>100</v>
      </c>
      <c r="I26" s="15">
        <f>+SUM(C26:H26)</f>
        <v>15600</v>
      </c>
      <c r="J26" s="27"/>
      <c r="K26" s="21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2.75">
      <c r="A27" s="36" t="s">
        <v>23</v>
      </c>
      <c r="B27" s="8"/>
      <c r="C27" s="8">
        <v>8400</v>
      </c>
      <c r="D27" s="8">
        <v>600</v>
      </c>
      <c r="E27" s="8">
        <v>600</v>
      </c>
      <c r="F27" s="8">
        <v>0</v>
      </c>
      <c r="G27" s="8">
        <v>0</v>
      </c>
      <c r="H27" s="8">
        <v>0</v>
      </c>
      <c r="I27" s="8">
        <f>+SUM(C27:H27)</f>
        <v>9600</v>
      </c>
      <c r="J27" s="21">
        <v>36524</v>
      </c>
      <c r="K27" s="21">
        <v>36556</v>
      </c>
      <c r="L27" s="22" t="s">
        <v>28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2.75">
      <c r="A28" s="38"/>
      <c r="B28" s="37"/>
      <c r="C28" s="8">
        <v>5167.65</v>
      </c>
      <c r="D28" s="8">
        <v>650</v>
      </c>
      <c r="E28" s="8">
        <v>0</v>
      </c>
      <c r="F28" s="8">
        <v>0</v>
      </c>
      <c r="G28" s="8">
        <v>0</v>
      </c>
      <c r="H28" s="8">
        <v>88.24</v>
      </c>
      <c r="I28" s="8">
        <f>+SUM(C28:H28)</f>
        <v>5905.889999999999</v>
      </c>
      <c r="J28" s="21">
        <v>36875</v>
      </c>
      <c r="K28" s="21">
        <v>36903</v>
      </c>
      <c r="L28" s="22" t="s">
        <v>49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>
      <c r="A29" s="10"/>
      <c r="B29" s="8"/>
      <c r="C29" s="8"/>
      <c r="D29" s="8"/>
      <c r="E29" s="8"/>
      <c r="F29" s="8"/>
      <c r="G29" s="8"/>
      <c r="H29" s="8"/>
      <c r="I29" s="8"/>
      <c r="J29" s="21"/>
      <c r="K29" s="21"/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>
      <c r="A30" s="13" t="s">
        <v>26</v>
      </c>
      <c r="B30" s="8"/>
      <c r="C30" s="8">
        <f>+SUM(C27:C29)</f>
        <v>13567.65</v>
      </c>
      <c r="D30" s="8">
        <f aca="true" t="shared" si="3" ref="D30:I30">+SUM(D27:D29)</f>
        <v>1250</v>
      </c>
      <c r="E30" s="8">
        <f t="shared" si="3"/>
        <v>600</v>
      </c>
      <c r="F30" s="8">
        <f t="shared" si="3"/>
        <v>0</v>
      </c>
      <c r="G30" s="8">
        <f t="shared" si="3"/>
        <v>0</v>
      </c>
      <c r="H30" s="8">
        <f t="shared" si="3"/>
        <v>88.24</v>
      </c>
      <c r="I30" s="8">
        <f t="shared" si="3"/>
        <v>15505.89</v>
      </c>
      <c r="J30" s="21"/>
      <c r="K30" s="21"/>
      <c r="L30" s="2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>
      <c r="A31" s="13"/>
      <c r="B31" s="8"/>
      <c r="C31" s="8"/>
      <c r="D31" s="8"/>
      <c r="E31" s="8"/>
      <c r="F31" s="8"/>
      <c r="G31" s="8"/>
      <c r="H31" s="8"/>
      <c r="I31" s="8"/>
      <c r="J31" s="21"/>
      <c r="K31" s="21"/>
      <c r="L31" s="2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2.75">
      <c r="A32" s="34" t="s">
        <v>31</v>
      </c>
      <c r="B32" s="7">
        <v>4636</v>
      </c>
      <c r="C32" s="7">
        <v>3220</v>
      </c>
      <c r="D32" s="7">
        <v>450</v>
      </c>
      <c r="E32" s="7">
        <v>0</v>
      </c>
      <c r="F32" s="7">
        <v>450</v>
      </c>
      <c r="G32" s="7">
        <v>0</v>
      </c>
      <c r="H32" s="7">
        <v>52</v>
      </c>
      <c r="I32" s="15">
        <f>+SUM(C32:H32)</f>
        <v>4172</v>
      </c>
      <c r="J32" s="27"/>
      <c r="K32" s="21"/>
      <c r="L32" s="2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2.75">
      <c r="A33" s="36" t="s">
        <v>23</v>
      </c>
      <c r="B33" s="8"/>
      <c r="C33" s="8">
        <v>3220</v>
      </c>
      <c r="D33" s="8">
        <v>450</v>
      </c>
      <c r="E33" s="8">
        <v>0</v>
      </c>
      <c r="F33" s="8">
        <v>450</v>
      </c>
      <c r="G33" s="8">
        <v>0</v>
      </c>
      <c r="H33" s="8">
        <v>52</v>
      </c>
      <c r="I33" s="8">
        <f>+SUM(C33:H33)</f>
        <v>4172</v>
      </c>
      <c r="J33" s="21">
        <v>36601</v>
      </c>
      <c r="K33" s="21">
        <v>36637</v>
      </c>
      <c r="L33" s="21">
        <v>36663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2.75">
      <c r="A34" s="10"/>
      <c r="B34" s="8"/>
      <c r="C34" s="8"/>
      <c r="D34" s="8"/>
      <c r="E34" s="8"/>
      <c r="F34" s="8"/>
      <c r="G34" s="8"/>
      <c r="H34" s="8"/>
      <c r="I34" s="8"/>
      <c r="J34" s="21"/>
      <c r="K34" s="21"/>
      <c r="L34" s="2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>
      <c r="A35" s="13" t="s">
        <v>26</v>
      </c>
      <c r="B35" s="8"/>
      <c r="C35" s="8">
        <f>+SUM(C33:C34)</f>
        <v>3220</v>
      </c>
      <c r="D35" s="8">
        <f aca="true" t="shared" si="4" ref="D35:I35">+SUM(D33:D34)</f>
        <v>450</v>
      </c>
      <c r="E35" s="8">
        <f t="shared" si="4"/>
        <v>0</v>
      </c>
      <c r="F35" s="8">
        <f t="shared" si="4"/>
        <v>450</v>
      </c>
      <c r="G35" s="8">
        <f t="shared" si="4"/>
        <v>0</v>
      </c>
      <c r="H35" s="8">
        <f t="shared" si="4"/>
        <v>52</v>
      </c>
      <c r="I35" s="8">
        <f t="shared" si="4"/>
        <v>4172</v>
      </c>
      <c r="J35" s="21"/>
      <c r="K35" s="21"/>
      <c r="L35" s="2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2.75">
      <c r="A36" s="13"/>
      <c r="B36" s="8"/>
      <c r="C36" s="8"/>
      <c r="D36" s="8"/>
      <c r="E36" s="8"/>
      <c r="F36" s="8"/>
      <c r="G36" s="8"/>
      <c r="H36" s="8"/>
      <c r="I36" s="8"/>
      <c r="J36" s="21"/>
      <c r="K36" s="21"/>
      <c r="L36" s="2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2.75">
      <c r="A37" s="34" t="s">
        <v>32</v>
      </c>
      <c r="B37" s="7">
        <v>6776</v>
      </c>
      <c r="C37" s="7">
        <v>4851</v>
      </c>
      <c r="D37" s="7">
        <v>396</v>
      </c>
      <c r="E37" s="7">
        <v>0</v>
      </c>
      <c r="F37" s="7">
        <v>396</v>
      </c>
      <c r="G37" s="7">
        <v>0</v>
      </c>
      <c r="H37" s="15">
        <v>0</v>
      </c>
      <c r="I37" s="15">
        <f>+SUM(C37:H37)</f>
        <v>5643</v>
      </c>
      <c r="J37" s="27"/>
      <c r="K37" s="21"/>
      <c r="L37" s="2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2.75">
      <c r="A38" s="36" t="s">
        <v>23</v>
      </c>
      <c r="B38" s="8"/>
      <c r="C38" s="8">
        <v>4743.2</v>
      </c>
      <c r="D38" s="8">
        <v>396</v>
      </c>
      <c r="E38" s="8">
        <v>0</v>
      </c>
      <c r="F38" s="8">
        <v>396</v>
      </c>
      <c r="G38" s="8">
        <v>0</v>
      </c>
      <c r="H38" s="8">
        <v>563.2</v>
      </c>
      <c r="I38" s="8">
        <f>+SUM(C38:H38)</f>
        <v>6098.4</v>
      </c>
      <c r="J38" s="31" t="s">
        <v>33</v>
      </c>
      <c r="K38" s="21">
        <v>36817</v>
      </c>
      <c r="L38" s="31" t="s">
        <v>25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2.75">
      <c r="A39" s="10"/>
      <c r="B39" s="8"/>
      <c r="C39" s="8"/>
      <c r="D39" s="8"/>
      <c r="E39" s="8"/>
      <c r="F39" s="8"/>
      <c r="G39" s="8"/>
      <c r="H39" s="8"/>
      <c r="I39" s="8"/>
      <c r="J39" s="21"/>
      <c r="K39" s="21"/>
      <c r="L39" s="2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2.75">
      <c r="A40" s="13" t="s">
        <v>26</v>
      </c>
      <c r="B40" s="8"/>
      <c r="C40" s="8">
        <f>+SUM(C38:C39)</f>
        <v>4743.2</v>
      </c>
      <c r="D40" s="8">
        <f aca="true" t="shared" si="5" ref="D40:I40">+SUM(D38:D39)</f>
        <v>396</v>
      </c>
      <c r="E40" s="8">
        <f t="shared" si="5"/>
        <v>0</v>
      </c>
      <c r="F40" s="8">
        <f t="shared" si="5"/>
        <v>396</v>
      </c>
      <c r="G40" s="8">
        <f t="shared" si="5"/>
        <v>0</v>
      </c>
      <c r="H40" s="8">
        <f t="shared" si="5"/>
        <v>563.2</v>
      </c>
      <c r="I40" s="8">
        <f t="shared" si="5"/>
        <v>6098.4</v>
      </c>
      <c r="J40" s="21"/>
      <c r="K40" s="21"/>
      <c r="L40" s="2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2.75">
      <c r="A41" s="13"/>
      <c r="B41" s="8"/>
      <c r="C41" s="8"/>
      <c r="D41" s="8"/>
      <c r="E41" s="8"/>
      <c r="F41" s="8"/>
      <c r="G41" s="8"/>
      <c r="H41" s="8"/>
      <c r="I41" s="8"/>
      <c r="J41" s="21"/>
      <c r="K41" s="21"/>
      <c r="L41" s="2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13"/>
      <c r="B42" s="8"/>
      <c r="C42" s="8"/>
      <c r="D42" s="8"/>
      <c r="E42" s="8"/>
      <c r="F42" s="8"/>
      <c r="G42" s="8"/>
      <c r="H42" s="8"/>
      <c r="I42" s="8"/>
      <c r="J42" s="21"/>
      <c r="K42" s="21"/>
      <c r="L42" s="2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2.75">
      <c r="A43" s="13"/>
      <c r="B43" s="8"/>
      <c r="C43" s="8"/>
      <c r="D43" s="8"/>
      <c r="E43" s="8"/>
      <c r="F43" s="8"/>
      <c r="G43" s="8"/>
      <c r="H43" s="8"/>
      <c r="I43" s="8"/>
      <c r="J43" s="8"/>
      <c r="K43" s="19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2.75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5" t="s">
        <v>10</v>
      </c>
      <c r="J44" s="5" t="s">
        <v>11</v>
      </c>
      <c r="K44" s="5" t="s">
        <v>12</v>
      </c>
      <c r="L44" s="5" t="s">
        <v>13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2.75">
      <c r="A45" s="5" t="s">
        <v>14</v>
      </c>
      <c r="B45" s="5" t="s">
        <v>15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 t="s">
        <v>17</v>
      </c>
      <c r="J45" s="5" t="s">
        <v>18</v>
      </c>
      <c r="K45" s="5" t="s">
        <v>19</v>
      </c>
      <c r="L45" s="5" t="s">
        <v>19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2.75">
      <c r="A46" s="13"/>
      <c r="B46" s="8"/>
      <c r="C46" s="8"/>
      <c r="D46" s="8"/>
      <c r="E46" s="8"/>
      <c r="F46" s="8"/>
      <c r="G46" s="8"/>
      <c r="H46" s="8"/>
      <c r="I46" s="8"/>
      <c r="J46" s="8"/>
      <c r="K46" s="21"/>
      <c r="L46" s="2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2.75">
      <c r="A47" s="13"/>
      <c r="B47" s="8"/>
      <c r="C47" s="8"/>
      <c r="D47" s="8"/>
      <c r="E47" s="8"/>
      <c r="F47" s="8"/>
      <c r="G47" s="8"/>
      <c r="H47" s="8"/>
      <c r="I47" s="8"/>
      <c r="J47" s="21"/>
      <c r="K47" s="21"/>
      <c r="L47" s="2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34" t="s">
        <v>34</v>
      </c>
      <c r="B48" s="7">
        <v>3286</v>
      </c>
      <c r="C48" s="7">
        <v>2300</v>
      </c>
      <c r="D48" s="7">
        <v>328</v>
      </c>
      <c r="E48" s="7">
        <v>328</v>
      </c>
      <c r="F48" s="7">
        <v>0</v>
      </c>
      <c r="G48" s="7">
        <v>0</v>
      </c>
      <c r="H48" s="7">
        <v>0</v>
      </c>
      <c r="I48" s="15">
        <f>+SUM(C48:H48)</f>
        <v>2956</v>
      </c>
      <c r="J48" s="27"/>
      <c r="K48" s="21"/>
      <c r="L48" s="2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2.75">
      <c r="A49" s="36" t="s">
        <v>23</v>
      </c>
      <c r="B49" s="8"/>
      <c r="C49" s="8">
        <v>2300</v>
      </c>
      <c r="D49" s="8">
        <v>328</v>
      </c>
      <c r="E49" s="8">
        <v>328</v>
      </c>
      <c r="F49" s="8">
        <v>0</v>
      </c>
      <c r="G49" s="8">
        <v>0</v>
      </c>
      <c r="H49" s="8">
        <v>0</v>
      </c>
      <c r="I49" s="8">
        <f>+SUM(C49:H49)</f>
        <v>2956</v>
      </c>
      <c r="J49" s="21">
        <v>36601</v>
      </c>
      <c r="K49" s="21">
        <v>36637</v>
      </c>
      <c r="L49" s="21">
        <v>36663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2.75">
      <c r="A50" s="10"/>
      <c r="B50" s="8"/>
      <c r="C50" s="8"/>
      <c r="D50" s="8"/>
      <c r="E50" s="8"/>
      <c r="F50" s="8"/>
      <c r="G50" s="8"/>
      <c r="H50" s="8"/>
      <c r="I50" s="8"/>
      <c r="J50" s="21"/>
      <c r="K50" s="21"/>
      <c r="L50" s="2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2.75">
      <c r="A51" s="13" t="s">
        <v>26</v>
      </c>
      <c r="B51" s="8"/>
      <c r="C51" s="8">
        <f>+SUM(C49:C50)</f>
        <v>2300</v>
      </c>
      <c r="D51" s="8">
        <f aca="true" t="shared" si="6" ref="D51:I51">+SUM(D49:D50)</f>
        <v>328</v>
      </c>
      <c r="E51" s="8">
        <f t="shared" si="6"/>
        <v>328</v>
      </c>
      <c r="F51" s="8">
        <f t="shared" si="6"/>
        <v>0</v>
      </c>
      <c r="G51" s="8">
        <f t="shared" si="6"/>
        <v>0</v>
      </c>
      <c r="H51" s="8">
        <f t="shared" si="6"/>
        <v>0</v>
      </c>
      <c r="I51" s="8">
        <f t="shared" si="6"/>
        <v>2956</v>
      </c>
      <c r="J51" s="21"/>
      <c r="K51" s="21"/>
      <c r="L51" s="2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2.75">
      <c r="A52" s="13"/>
      <c r="B52" s="8"/>
      <c r="C52" s="8"/>
      <c r="D52" s="8"/>
      <c r="E52" s="8"/>
      <c r="F52" s="8"/>
      <c r="G52" s="8"/>
      <c r="H52" s="8"/>
      <c r="I52" s="8"/>
      <c r="J52" s="21"/>
      <c r="K52" s="21"/>
      <c r="L52" s="2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2.75">
      <c r="A53" s="34" t="s">
        <v>35</v>
      </c>
      <c r="B53" s="7">
        <v>3286</v>
      </c>
      <c r="C53" s="7">
        <v>2300</v>
      </c>
      <c r="D53" s="7">
        <v>328</v>
      </c>
      <c r="E53" s="7">
        <v>174</v>
      </c>
      <c r="F53" s="7">
        <v>154</v>
      </c>
      <c r="G53" s="7">
        <v>0</v>
      </c>
      <c r="H53" s="15">
        <v>0</v>
      </c>
      <c r="I53" s="15">
        <f>+SUM(C53:H53)</f>
        <v>2956</v>
      </c>
      <c r="J53" s="27"/>
      <c r="K53" s="21"/>
      <c r="L53" s="2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36" t="s">
        <v>23</v>
      </c>
      <c r="B54" s="7"/>
      <c r="C54" s="18">
        <v>2300</v>
      </c>
      <c r="D54" s="18">
        <v>328</v>
      </c>
      <c r="E54" s="18">
        <v>174</v>
      </c>
      <c r="F54" s="18">
        <v>154</v>
      </c>
      <c r="G54" s="18">
        <v>0</v>
      </c>
      <c r="H54" s="18">
        <v>0</v>
      </c>
      <c r="I54" s="18">
        <f>+SUM(C54:H54)</f>
        <v>2956</v>
      </c>
      <c r="J54" s="28">
        <v>36601</v>
      </c>
      <c r="K54" s="21">
        <v>36637</v>
      </c>
      <c r="L54" s="21">
        <v>36663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9"/>
      <c r="B55" s="7"/>
      <c r="C55" s="7"/>
      <c r="D55" s="7"/>
      <c r="E55" s="7"/>
      <c r="F55" s="7"/>
      <c r="G55" s="7"/>
      <c r="H55" s="8"/>
      <c r="I55" s="8"/>
      <c r="J55" s="21"/>
      <c r="K55" s="21"/>
      <c r="L55" s="2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13" t="s">
        <v>26</v>
      </c>
      <c r="B56" s="7"/>
      <c r="C56" s="8">
        <f>+SUM(C54:C55)</f>
        <v>2300</v>
      </c>
      <c r="D56" s="8">
        <f aca="true" t="shared" si="7" ref="D56:I56">+SUM(D54:D55)</f>
        <v>328</v>
      </c>
      <c r="E56" s="8">
        <f t="shared" si="7"/>
        <v>174</v>
      </c>
      <c r="F56" s="8">
        <f t="shared" si="7"/>
        <v>154</v>
      </c>
      <c r="G56" s="8">
        <f t="shared" si="7"/>
        <v>0</v>
      </c>
      <c r="H56" s="8">
        <f t="shared" si="7"/>
        <v>0</v>
      </c>
      <c r="I56" s="8">
        <f t="shared" si="7"/>
        <v>2956</v>
      </c>
      <c r="J56" s="21"/>
      <c r="K56" s="21"/>
      <c r="L56" s="2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9"/>
      <c r="B57" s="7"/>
      <c r="C57" s="7"/>
      <c r="D57" s="7"/>
      <c r="E57" s="7"/>
      <c r="F57" s="7"/>
      <c r="G57" s="7"/>
      <c r="H57" s="8"/>
      <c r="I57" s="8"/>
      <c r="J57" s="21"/>
      <c r="K57" s="21"/>
      <c r="L57" s="2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34" t="s">
        <v>36</v>
      </c>
      <c r="B58" s="7">
        <v>11040</v>
      </c>
      <c r="C58" s="7">
        <v>7728</v>
      </c>
      <c r="D58" s="7">
        <v>1104</v>
      </c>
      <c r="E58" s="7">
        <v>104</v>
      </c>
      <c r="F58" s="7">
        <v>0</v>
      </c>
      <c r="G58" s="7">
        <v>1000</v>
      </c>
      <c r="H58" s="15">
        <v>0</v>
      </c>
      <c r="I58" s="15">
        <f>+SUM(C58:H58)</f>
        <v>9936</v>
      </c>
      <c r="J58" s="27"/>
      <c r="K58" s="21"/>
      <c r="L58" s="2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36" t="s">
        <v>23</v>
      </c>
      <c r="B59" s="8"/>
      <c r="C59" s="8">
        <v>7728</v>
      </c>
      <c r="D59" s="8">
        <v>1104</v>
      </c>
      <c r="E59" s="8">
        <v>104</v>
      </c>
      <c r="F59" s="8">
        <v>0</v>
      </c>
      <c r="G59" s="8">
        <v>1000</v>
      </c>
      <c r="H59" s="8">
        <v>0</v>
      </c>
      <c r="I59" s="8">
        <f>+SUM(C59:H59)</f>
        <v>9936</v>
      </c>
      <c r="J59" s="21">
        <v>36601</v>
      </c>
      <c r="K59" s="21">
        <v>36637</v>
      </c>
      <c r="L59" s="21">
        <v>36663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10"/>
      <c r="B60" s="8"/>
      <c r="C60" s="8"/>
      <c r="D60" s="8"/>
      <c r="E60" s="8"/>
      <c r="F60" s="8"/>
      <c r="G60" s="8"/>
      <c r="H60" s="8"/>
      <c r="I60" s="8"/>
      <c r="J60" s="21"/>
      <c r="K60" s="21"/>
      <c r="L60" s="2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13" t="s">
        <v>26</v>
      </c>
      <c r="B61" s="8"/>
      <c r="C61" s="8">
        <f>+SUM(C59:C60)</f>
        <v>7728</v>
      </c>
      <c r="D61" s="8">
        <f aca="true" t="shared" si="8" ref="D61:I61">+SUM(D59:D60)</f>
        <v>1104</v>
      </c>
      <c r="E61" s="8">
        <f t="shared" si="8"/>
        <v>104</v>
      </c>
      <c r="F61" s="8">
        <f t="shared" si="8"/>
        <v>0</v>
      </c>
      <c r="G61" s="8">
        <f t="shared" si="8"/>
        <v>1000</v>
      </c>
      <c r="H61" s="8">
        <f t="shared" si="8"/>
        <v>0</v>
      </c>
      <c r="I61" s="8">
        <f t="shared" si="8"/>
        <v>9936</v>
      </c>
      <c r="J61" s="21"/>
      <c r="K61" s="21"/>
      <c r="L61" s="2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13"/>
      <c r="B62" s="8"/>
      <c r="C62" s="8"/>
      <c r="D62" s="8"/>
      <c r="E62" s="8"/>
      <c r="F62" s="8"/>
      <c r="G62" s="8"/>
      <c r="H62" s="8"/>
      <c r="I62" s="8"/>
      <c r="J62" s="21"/>
      <c r="K62" s="21"/>
      <c r="L62" s="2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6" t="s">
        <v>37</v>
      </c>
      <c r="B63" s="7">
        <v>0</v>
      </c>
      <c r="C63" s="8"/>
      <c r="D63" s="8"/>
      <c r="E63" s="8"/>
      <c r="F63" s="8"/>
      <c r="G63" s="8"/>
      <c r="H63" s="8"/>
      <c r="I63" s="8"/>
      <c r="J63" s="21"/>
      <c r="K63" s="21"/>
      <c r="L63" s="2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9" t="s">
        <v>38</v>
      </c>
      <c r="B64" s="8"/>
      <c r="C64" s="8"/>
      <c r="D64" s="8"/>
      <c r="E64" s="8"/>
      <c r="F64" s="8"/>
      <c r="G64" s="8"/>
      <c r="H64" s="8"/>
      <c r="I64" s="8">
        <f>+SUM(C64:H64)</f>
        <v>0</v>
      </c>
      <c r="J64" s="21"/>
      <c r="K64" s="21"/>
      <c r="L64" s="2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34" t="s">
        <v>39</v>
      </c>
      <c r="B65" s="7">
        <v>12135</v>
      </c>
      <c r="C65" s="7">
        <v>8495</v>
      </c>
      <c r="D65" s="7">
        <v>1213</v>
      </c>
      <c r="E65" s="7">
        <v>1214</v>
      </c>
      <c r="F65" s="7">
        <v>0</v>
      </c>
      <c r="G65" s="7">
        <v>0</v>
      </c>
      <c r="H65" s="7">
        <v>0</v>
      </c>
      <c r="I65" s="15">
        <f>+SUM(C65:H65)</f>
        <v>10922</v>
      </c>
      <c r="J65" s="27"/>
      <c r="K65" s="21"/>
      <c r="L65" s="2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36" t="s">
        <v>23</v>
      </c>
      <c r="B66" s="7"/>
      <c r="C66" s="18">
        <v>8495</v>
      </c>
      <c r="D66" s="18">
        <v>1213</v>
      </c>
      <c r="E66" s="18">
        <v>1214</v>
      </c>
      <c r="F66" s="18">
        <v>0</v>
      </c>
      <c r="G66" s="18">
        <v>0</v>
      </c>
      <c r="H66" s="18">
        <v>0</v>
      </c>
      <c r="I66" s="8">
        <f>+SUM(C66:H66)</f>
        <v>10922</v>
      </c>
      <c r="J66" s="21">
        <v>36700</v>
      </c>
      <c r="K66" s="21">
        <v>36817</v>
      </c>
      <c r="L66" s="31" t="s">
        <v>25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10"/>
      <c r="B67" s="7"/>
      <c r="C67" s="7"/>
      <c r="D67" s="7"/>
      <c r="E67" s="7"/>
      <c r="F67" s="7"/>
      <c r="G67" s="7"/>
      <c r="H67" s="7"/>
      <c r="I67" s="8"/>
      <c r="J67" s="21"/>
      <c r="K67" s="21"/>
      <c r="L67" s="2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13" t="s">
        <v>26</v>
      </c>
      <c r="B68" s="7"/>
      <c r="C68" s="8">
        <f>+SUM(C66:C67)</f>
        <v>8495</v>
      </c>
      <c r="D68" s="8">
        <f aca="true" t="shared" si="9" ref="D68:I68">+SUM(D66:D67)</f>
        <v>1213</v>
      </c>
      <c r="E68" s="8">
        <f t="shared" si="9"/>
        <v>1214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10922</v>
      </c>
      <c r="J68" s="21"/>
      <c r="K68" s="21"/>
      <c r="L68" s="2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13"/>
      <c r="B69" s="7"/>
      <c r="C69" s="8"/>
      <c r="D69" s="8"/>
      <c r="E69" s="8"/>
      <c r="F69" s="8"/>
      <c r="G69" s="8"/>
      <c r="H69" s="8"/>
      <c r="I69" s="8"/>
      <c r="J69" s="21"/>
      <c r="K69" s="21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35" t="s">
        <v>40</v>
      </c>
      <c r="B70" s="7">
        <v>43615</v>
      </c>
      <c r="C70" s="7">
        <v>23388</v>
      </c>
      <c r="D70" s="7">
        <v>2000</v>
      </c>
      <c r="E70" s="7">
        <v>1347</v>
      </c>
      <c r="F70" s="7">
        <v>0</v>
      </c>
      <c r="G70" s="7">
        <v>0</v>
      </c>
      <c r="H70" s="7">
        <v>3335</v>
      </c>
      <c r="I70" s="15">
        <f>+SUM(C70:H70)</f>
        <v>30070</v>
      </c>
      <c r="J70" s="27"/>
      <c r="K70" s="21"/>
      <c r="L70" s="2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36" t="s">
        <v>23</v>
      </c>
      <c r="B71" s="7"/>
      <c r="C71" s="18">
        <v>25938</v>
      </c>
      <c r="D71" s="18">
        <v>2000</v>
      </c>
      <c r="E71" s="18">
        <v>1444.99</v>
      </c>
      <c r="F71" s="18">
        <v>0</v>
      </c>
      <c r="G71" s="18">
        <v>0</v>
      </c>
      <c r="H71" s="18">
        <v>9870.51</v>
      </c>
      <c r="I71" s="8">
        <f>+SUM(C71:H71)</f>
        <v>39253.5</v>
      </c>
      <c r="J71" s="21">
        <v>36902</v>
      </c>
      <c r="K71" s="21">
        <v>36903</v>
      </c>
      <c r="L71" s="31" t="s">
        <v>49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>
      <c r="A72" s="10"/>
      <c r="B72" s="7"/>
      <c r="C72" s="7"/>
      <c r="D72" s="7"/>
      <c r="E72" s="7"/>
      <c r="F72" s="7"/>
      <c r="G72" s="7"/>
      <c r="H72" s="7"/>
      <c r="I72" s="8"/>
      <c r="J72" s="21"/>
      <c r="K72" s="21"/>
      <c r="L72" s="2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13" t="s">
        <v>26</v>
      </c>
      <c r="B73" s="7"/>
      <c r="C73" s="8">
        <f>+SUM(C71:C72)</f>
        <v>25938</v>
      </c>
      <c r="D73" s="8">
        <f aca="true" t="shared" si="10" ref="D73:I73">+SUM(D71:D72)</f>
        <v>2000</v>
      </c>
      <c r="E73" s="8">
        <f t="shared" si="10"/>
        <v>1444.99</v>
      </c>
      <c r="F73" s="8">
        <f t="shared" si="10"/>
        <v>0</v>
      </c>
      <c r="G73" s="8">
        <f t="shared" si="10"/>
        <v>0</v>
      </c>
      <c r="H73" s="8">
        <f t="shared" si="10"/>
        <v>9870.51</v>
      </c>
      <c r="I73" s="8">
        <f t="shared" si="10"/>
        <v>39253.5</v>
      </c>
      <c r="J73" s="21"/>
      <c r="K73" s="21"/>
      <c r="L73" s="21"/>
      <c r="M73" s="8" t="s">
        <v>38</v>
      </c>
      <c r="N73" s="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13"/>
      <c r="B74" s="7"/>
      <c r="C74" s="7"/>
      <c r="D74" s="7"/>
      <c r="E74" s="7"/>
      <c r="F74" s="7"/>
      <c r="G74" s="7"/>
      <c r="H74" s="7"/>
      <c r="I74" s="8"/>
      <c r="J74" s="21"/>
      <c r="K74" s="21"/>
      <c r="L74" s="2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34" t="s">
        <v>41</v>
      </c>
      <c r="B75" s="7">
        <v>16738</v>
      </c>
      <c r="C75" s="7">
        <v>11717</v>
      </c>
      <c r="D75" s="7">
        <v>1674</v>
      </c>
      <c r="E75" s="7">
        <v>1674</v>
      </c>
      <c r="F75" s="7">
        <v>0</v>
      </c>
      <c r="G75" s="7">
        <v>0</v>
      </c>
      <c r="H75" s="7">
        <v>0</v>
      </c>
      <c r="I75" s="15">
        <f>+SUM(C75:H75)</f>
        <v>15065</v>
      </c>
      <c r="J75" s="27"/>
      <c r="K75" s="21"/>
      <c r="L75" s="2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36" t="s">
        <v>23</v>
      </c>
      <c r="B76" s="7"/>
      <c r="C76" s="18">
        <v>11717</v>
      </c>
      <c r="D76" s="18">
        <v>1673</v>
      </c>
      <c r="E76" s="18">
        <v>1674</v>
      </c>
      <c r="F76" s="8">
        <v>0</v>
      </c>
      <c r="G76" s="8">
        <v>0</v>
      </c>
      <c r="H76" s="8">
        <v>0</v>
      </c>
      <c r="I76" s="8">
        <f>+SUM(C76:H76)</f>
        <v>15064</v>
      </c>
      <c r="J76" s="21">
        <v>36700</v>
      </c>
      <c r="K76" s="21">
        <v>36817</v>
      </c>
      <c r="L76" s="21">
        <v>36825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10"/>
      <c r="B77" s="7"/>
      <c r="C77" s="7"/>
      <c r="D77" s="7"/>
      <c r="E77" s="7"/>
      <c r="F77" s="7"/>
      <c r="G77" s="7"/>
      <c r="H77" s="7"/>
      <c r="I77" s="8"/>
      <c r="J77" s="21"/>
      <c r="K77" s="21"/>
      <c r="L77" s="2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>
      <c r="A78" s="13" t="s">
        <v>26</v>
      </c>
      <c r="B78" s="7"/>
      <c r="C78" s="8">
        <f>+SUM(C76:C77)</f>
        <v>11717</v>
      </c>
      <c r="D78" s="8">
        <f aca="true" t="shared" si="11" ref="D78:I78">+SUM(D76:D77)</f>
        <v>1673</v>
      </c>
      <c r="E78" s="8">
        <f t="shared" si="11"/>
        <v>1674</v>
      </c>
      <c r="F78" s="8">
        <f t="shared" si="11"/>
        <v>0</v>
      </c>
      <c r="G78" s="8">
        <f t="shared" si="11"/>
        <v>0</v>
      </c>
      <c r="H78" s="8">
        <f t="shared" si="11"/>
        <v>0</v>
      </c>
      <c r="I78" s="8">
        <f t="shared" si="11"/>
        <v>15064</v>
      </c>
      <c r="J78" s="21"/>
      <c r="K78" s="21"/>
      <c r="L78" s="2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>
      <c r="A79" s="13"/>
      <c r="B79" s="7"/>
      <c r="C79" s="8"/>
      <c r="D79" s="8"/>
      <c r="E79" s="8"/>
      <c r="F79" s="8"/>
      <c r="G79" s="8"/>
      <c r="H79" s="8"/>
      <c r="I79" s="8"/>
      <c r="J79" s="21"/>
      <c r="K79" s="21"/>
      <c r="L79" s="2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13"/>
      <c r="B80" s="7"/>
      <c r="C80" s="8"/>
      <c r="D80" s="8"/>
      <c r="E80" s="8"/>
      <c r="F80" s="8"/>
      <c r="G80" s="8"/>
      <c r="H80" s="8"/>
      <c r="I80" s="8"/>
      <c r="J80" s="21"/>
      <c r="K80" s="21"/>
      <c r="L80" s="2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13"/>
      <c r="B81" s="7"/>
      <c r="C81" s="8"/>
      <c r="D81" s="8"/>
      <c r="E81" s="8"/>
      <c r="F81" s="8"/>
      <c r="G81" s="8"/>
      <c r="H81" s="8"/>
      <c r="I81" s="8"/>
      <c r="J81" s="21"/>
      <c r="K81" s="21"/>
      <c r="L81" s="2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13"/>
      <c r="B82" s="7"/>
      <c r="C82" s="8"/>
      <c r="D82" s="8"/>
      <c r="E82" s="8"/>
      <c r="F82" s="8"/>
      <c r="G82" s="8"/>
      <c r="H82" s="8"/>
      <c r="I82" s="8"/>
      <c r="J82" s="21"/>
      <c r="K82" s="21"/>
      <c r="L82" s="2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13"/>
      <c r="B83" s="7"/>
      <c r="C83" s="8"/>
      <c r="D83" s="8"/>
      <c r="E83" s="8"/>
      <c r="F83" s="8"/>
      <c r="G83" s="8"/>
      <c r="H83" s="8"/>
      <c r="I83" s="8"/>
      <c r="J83" s="21"/>
      <c r="K83" s="21"/>
      <c r="L83" s="2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13"/>
      <c r="B84" s="7"/>
      <c r="C84" s="8"/>
      <c r="D84" s="8"/>
      <c r="E84" s="8"/>
      <c r="F84" s="8"/>
      <c r="G84" s="8"/>
      <c r="H84" s="8"/>
      <c r="I84" s="8"/>
      <c r="J84" s="21"/>
      <c r="K84" s="21"/>
      <c r="L84" s="2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13"/>
      <c r="B85" s="7"/>
      <c r="C85" s="8"/>
      <c r="D85" s="8"/>
      <c r="E85" s="8"/>
      <c r="F85" s="8"/>
      <c r="G85" s="8"/>
      <c r="H85" s="8"/>
      <c r="I85" s="8"/>
      <c r="J85" s="8"/>
      <c r="K85" s="21"/>
      <c r="L85" s="2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5" t="s">
        <v>2</v>
      </c>
      <c r="B86" s="5" t="s">
        <v>3</v>
      </c>
      <c r="C86" s="5" t="s">
        <v>4</v>
      </c>
      <c r="D86" s="5" t="s">
        <v>5</v>
      </c>
      <c r="E86" s="5" t="s">
        <v>6</v>
      </c>
      <c r="F86" s="5" t="s">
        <v>7</v>
      </c>
      <c r="G86" s="5" t="s">
        <v>8</v>
      </c>
      <c r="H86" s="5" t="s">
        <v>9</v>
      </c>
      <c r="I86" s="5" t="s">
        <v>10</v>
      </c>
      <c r="J86" s="5" t="s">
        <v>11</v>
      </c>
      <c r="K86" s="5" t="s">
        <v>12</v>
      </c>
      <c r="L86" s="5" t="s">
        <v>13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5" t="s">
        <v>14</v>
      </c>
      <c r="B87" s="5" t="s">
        <v>15</v>
      </c>
      <c r="C87" s="5" t="s">
        <v>16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17</v>
      </c>
      <c r="J87" s="5" t="s">
        <v>18</v>
      </c>
      <c r="K87" s="5" t="s">
        <v>19</v>
      </c>
      <c r="L87" s="5" t="s">
        <v>19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13"/>
      <c r="B88" s="7"/>
      <c r="C88" s="8"/>
      <c r="D88" s="8"/>
      <c r="E88" s="8"/>
      <c r="F88" s="8"/>
      <c r="G88" s="8"/>
      <c r="H88" s="8"/>
      <c r="I88" s="8"/>
      <c r="J88" s="21"/>
      <c r="K88" s="21"/>
      <c r="L88" s="2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13"/>
      <c r="B89" s="7"/>
      <c r="C89" s="7"/>
      <c r="D89" s="7"/>
      <c r="E89" s="7"/>
      <c r="F89" s="7"/>
      <c r="G89" s="7"/>
      <c r="H89" s="7"/>
      <c r="I89" s="8"/>
      <c r="J89" s="21"/>
      <c r="K89" s="21"/>
      <c r="L89" s="2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35" t="s">
        <v>42</v>
      </c>
      <c r="B90" s="7">
        <v>7840</v>
      </c>
      <c r="C90" s="7">
        <v>6175</v>
      </c>
      <c r="D90" s="7">
        <v>882</v>
      </c>
      <c r="E90" s="7">
        <v>882</v>
      </c>
      <c r="F90" s="7">
        <v>0</v>
      </c>
      <c r="G90" s="7">
        <v>0</v>
      </c>
      <c r="H90" s="7">
        <v>0</v>
      </c>
      <c r="I90" s="15">
        <f>+SUM(C90:H90)</f>
        <v>7939</v>
      </c>
      <c r="J90" s="27"/>
      <c r="K90" s="21"/>
      <c r="L90" s="2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36" t="s">
        <v>23</v>
      </c>
      <c r="B91" s="7"/>
      <c r="C91" s="18">
        <v>5488</v>
      </c>
      <c r="D91" s="18">
        <v>784</v>
      </c>
      <c r="E91" s="18">
        <v>784</v>
      </c>
      <c r="F91" s="8">
        <v>0</v>
      </c>
      <c r="G91" s="8">
        <v>0</v>
      </c>
      <c r="H91" s="8">
        <v>0</v>
      </c>
      <c r="I91" s="8">
        <f>+SUM(C91:H91)</f>
        <v>7056</v>
      </c>
      <c r="J91" s="31" t="s">
        <v>43</v>
      </c>
      <c r="K91" s="21">
        <v>36817</v>
      </c>
      <c r="L91" s="31" t="s">
        <v>25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10"/>
      <c r="B92" s="7"/>
      <c r="C92" s="7"/>
      <c r="D92" s="7"/>
      <c r="E92" s="7"/>
      <c r="F92" s="7"/>
      <c r="G92" s="7"/>
      <c r="H92" s="7"/>
      <c r="I92" s="8"/>
      <c r="J92" s="21"/>
      <c r="K92" s="21"/>
      <c r="L92" s="2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>
      <c r="A93" s="13" t="s">
        <v>26</v>
      </c>
      <c r="B93" s="7"/>
      <c r="C93" s="8">
        <f>+SUM(C91:C92)</f>
        <v>5488</v>
      </c>
      <c r="D93" s="8">
        <f aca="true" t="shared" si="12" ref="D93:I93">+SUM(D91:D92)</f>
        <v>784</v>
      </c>
      <c r="E93" s="8">
        <f t="shared" si="12"/>
        <v>784</v>
      </c>
      <c r="F93" s="8">
        <f t="shared" si="12"/>
        <v>0</v>
      </c>
      <c r="G93" s="8">
        <f t="shared" si="12"/>
        <v>0</v>
      </c>
      <c r="H93" s="8">
        <f t="shared" si="12"/>
        <v>0</v>
      </c>
      <c r="I93" s="8">
        <f t="shared" si="12"/>
        <v>7056</v>
      </c>
      <c r="J93" s="21"/>
      <c r="K93" s="21"/>
      <c r="L93" s="2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>
      <c r="A94" s="10"/>
      <c r="B94" s="7"/>
      <c r="C94" s="7"/>
      <c r="D94" s="7"/>
      <c r="E94" s="7"/>
      <c r="F94" s="7"/>
      <c r="G94" s="7"/>
      <c r="H94" s="7"/>
      <c r="I94" s="8"/>
      <c r="J94" s="21"/>
      <c r="K94" s="21"/>
      <c r="L94" s="2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>
      <c r="A95" s="34" t="s">
        <v>44</v>
      </c>
      <c r="B95" s="7">
        <v>11375</v>
      </c>
      <c r="C95" s="7">
        <v>7962</v>
      </c>
      <c r="D95" s="7">
        <v>1138</v>
      </c>
      <c r="E95" s="7">
        <v>1137</v>
      </c>
      <c r="F95" s="7">
        <v>0</v>
      </c>
      <c r="G95" s="7">
        <v>0</v>
      </c>
      <c r="H95" s="7">
        <v>0</v>
      </c>
      <c r="I95" s="15">
        <f>+SUM(C95:H95)</f>
        <v>10237</v>
      </c>
      <c r="J95" s="27"/>
      <c r="K95" s="21"/>
      <c r="L95" s="2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>
      <c r="A96" s="36" t="s">
        <v>23</v>
      </c>
      <c r="B96" s="7"/>
      <c r="C96" s="18">
        <v>7962</v>
      </c>
      <c r="D96" s="18">
        <v>1138</v>
      </c>
      <c r="E96" s="18">
        <v>1137</v>
      </c>
      <c r="F96" s="18">
        <v>0</v>
      </c>
      <c r="G96" s="18">
        <v>0</v>
      </c>
      <c r="H96" s="18">
        <v>0</v>
      </c>
      <c r="I96" s="8">
        <f>+SUM(C96:H96)</f>
        <v>10237</v>
      </c>
      <c r="J96" s="21">
        <v>36805</v>
      </c>
      <c r="K96" s="21">
        <v>36817</v>
      </c>
      <c r="L96" s="31" t="s">
        <v>25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>
      <c r="A97" s="10"/>
      <c r="B97" s="7"/>
      <c r="C97" s="7"/>
      <c r="D97" s="7"/>
      <c r="E97" s="7"/>
      <c r="F97" s="7"/>
      <c r="G97" s="7"/>
      <c r="H97" s="7"/>
      <c r="I97" s="8"/>
      <c r="J97" s="21"/>
      <c r="K97" s="21"/>
      <c r="L97" s="2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13" t="s">
        <v>26</v>
      </c>
      <c r="B98" s="7"/>
      <c r="C98" s="8">
        <f>+SUM(C96:C97)</f>
        <v>7962</v>
      </c>
      <c r="D98" s="8">
        <f aca="true" t="shared" si="13" ref="D98:I98">+SUM(D96:D97)</f>
        <v>1138</v>
      </c>
      <c r="E98" s="8">
        <f t="shared" si="13"/>
        <v>1137</v>
      </c>
      <c r="F98" s="8">
        <f t="shared" si="13"/>
        <v>0</v>
      </c>
      <c r="G98" s="8">
        <f t="shared" si="13"/>
        <v>0</v>
      </c>
      <c r="H98" s="8">
        <f t="shared" si="13"/>
        <v>0</v>
      </c>
      <c r="I98" s="8">
        <f t="shared" si="13"/>
        <v>10237</v>
      </c>
      <c r="J98" s="21"/>
      <c r="K98" s="21"/>
      <c r="L98" s="2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13"/>
      <c r="B99" s="7"/>
      <c r="C99" s="8"/>
      <c r="D99" s="8"/>
      <c r="E99" s="8"/>
      <c r="F99" s="8"/>
      <c r="G99" s="8"/>
      <c r="H99" s="8"/>
      <c r="I99" s="8"/>
      <c r="J99" s="21"/>
      <c r="K99" s="21"/>
      <c r="L99" s="2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>
      <c r="A100" s="6"/>
      <c r="B100" s="7"/>
      <c r="C100" s="7"/>
      <c r="D100" s="7"/>
      <c r="E100" s="7"/>
      <c r="F100" s="7"/>
      <c r="G100" s="7"/>
      <c r="H100" s="7"/>
      <c r="I100" s="8"/>
      <c r="J100" s="21"/>
      <c r="K100" s="21"/>
      <c r="L100" s="2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16" t="s">
        <v>45</v>
      </c>
      <c r="B101" s="7"/>
      <c r="C101" s="7" t="s">
        <v>38</v>
      </c>
      <c r="D101" s="7"/>
      <c r="E101" s="7"/>
      <c r="F101" s="7"/>
      <c r="G101" s="7"/>
      <c r="H101" s="7"/>
      <c r="I101" s="8"/>
      <c r="J101" s="21"/>
      <c r="K101" s="26"/>
      <c r="L101" s="2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5" t="s">
        <v>46</v>
      </c>
      <c r="B102" s="7">
        <f>+SUM(B8:B99)</f>
        <v>220868</v>
      </c>
      <c r="C102" s="7">
        <v>150000</v>
      </c>
      <c r="D102" s="7">
        <v>15667.17</v>
      </c>
      <c r="E102" s="7">
        <f>+SUM(E8+E13+E19+E26+E32+E37+E48+E53+E58+E65+E70+E75+E90+E95)</f>
        <v>10000</v>
      </c>
      <c r="F102" s="7">
        <f>+SUM(F8+F13+F19+F26+F32+F37+F48+F53+F58+F65+F70+F75+F90+F95)</f>
        <v>1000</v>
      </c>
      <c r="G102" s="7">
        <f>+SUM(G8+G13+G19+G26+G32+G37+G48+G53+G58+G65+G70+G75+G90+G95)</f>
        <v>5000</v>
      </c>
      <c r="H102" s="7">
        <v>20000</v>
      </c>
      <c r="I102" s="7"/>
      <c r="J102" s="29"/>
      <c r="K102" s="26"/>
      <c r="L102" s="2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5"/>
      <c r="B103" s="7"/>
      <c r="C103" s="7"/>
      <c r="D103" s="7"/>
      <c r="E103" s="7"/>
      <c r="F103" s="7"/>
      <c r="G103" s="7"/>
      <c r="H103" s="7"/>
      <c r="I103" s="7"/>
      <c r="J103" s="29"/>
      <c r="K103" s="26"/>
      <c r="L103" s="2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>
      <c r="A104" s="5" t="s">
        <v>47</v>
      </c>
      <c r="B104" s="7"/>
      <c r="C104" s="7">
        <f aca="true" t="shared" si="14" ref="C104:I104">C11+C17+C24+C30+C35+C40+C51+C56+C61+C68+C73+C78+C93+C98</f>
        <v>149910.38</v>
      </c>
      <c r="D104" s="7">
        <f t="shared" si="14"/>
        <v>15152.6</v>
      </c>
      <c r="E104" s="7">
        <f t="shared" si="14"/>
        <v>10000</v>
      </c>
      <c r="F104" s="7">
        <f t="shared" si="14"/>
        <v>1000</v>
      </c>
      <c r="G104" s="7">
        <f t="shared" si="14"/>
        <v>5000</v>
      </c>
      <c r="H104" s="7">
        <f t="shared" si="14"/>
        <v>15374.329999999998</v>
      </c>
      <c r="I104" s="7">
        <f t="shared" si="14"/>
        <v>196437.31</v>
      </c>
      <c r="J104" s="29"/>
      <c r="K104" s="26"/>
      <c r="L104" s="2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10"/>
      <c r="B105" s="8"/>
      <c r="C105" s="8"/>
      <c r="D105" s="8"/>
      <c r="E105" s="8"/>
      <c r="F105" s="8"/>
      <c r="G105" s="8"/>
      <c r="H105" s="8"/>
      <c r="I105" s="8"/>
      <c r="J105" s="21"/>
      <c r="K105" s="26"/>
      <c r="L105" s="2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5" t="s">
        <v>48</v>
      </c>
      <c r="B106" s="8"/>
      <c r="C106" s="15">
        <f aca="true" t="shared" si="15" ref="C106:H106">C102-C104</f>
        <v>89.61999999999534</v>
      </c>
      <c r="D106" s="15">
        <f t="shared" si="15"/>
        <v>514.5699999999997</v>
      </c>
      <c r="E106" s="15">
        <f t="shared" si="15"/>
        <v>0</v>
      </c>
      <c r="F106" s="15">
        <f t="shared" si="15"/>
        <v>0</v>
      </c>
      <c r="G106" s="15">
        <f t="shared" si="15"/>
        <v>0</v>
      </c>
      <c r="H106" s="15">
        <f t="shared" si="15"/>
        <v>4625.670000000002</v>
      </c>
      <c r="I106" s="15"/>
      <c r="J106" s="30"/>
      <c r="K106" s="26"/>
      <c r="L106" s="2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>
      <c r="A107" s="10"/>
      <c r="B107" s="8"/>
      <c r="C107" s="8"/>
      <c r="D107" s="8"/>
      <c r="E107" s="8"/>
      <c r="F107" s="8"/>
      <c r="G107" s="8"/>
      <c r="H107" s="8"/>
      <c r="I107" s="8"/>
      <c r="J107" s="21"/>
      <c r="K107" s="2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>
      <c r="A108" s="10"/>
      <c r="B108" s="8"/>
      <c r="C108" s="8"/>
      <c r="D108" s="8"/>
      <c r="E108" s="8"/>
      <c r="F108" s="8"/>
      <c r="G108" s="8"/>
      <c r="H108" s="8"/>
      <c r="I108" s="8"/>
      <c r="J108" s="21"/>
      <c r="K108" s="2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2:4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2:4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2:4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2:4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2:4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2:4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2:4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2:4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2:4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2:4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2:4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2:4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2:4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2:4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2:4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2:4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2:4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2:4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2:4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2:4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2:4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2:4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2:4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2:4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2:4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2:4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2:4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2:4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2:4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2:4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2:4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2:4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2:4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2:4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2:4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2:4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2:4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2:4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2:4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2:4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2:4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2:4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2:4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2:4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2:4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2:4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2:4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2:4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2:4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2:4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2:4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2:4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2:4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2:4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2:4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2:4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2:4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2:4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2:4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2:4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2:4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2:4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2:4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2:4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2:4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2:4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2:4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2:4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2:4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2:4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2:4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2:4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2:4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2:4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2:4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2:4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2:4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2:4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2:4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2:4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2:4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2:4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2:4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2:4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2:4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2:4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2:4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2:4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2:4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2:4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2:4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2:4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2:4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2:4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2:4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2:4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2:4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2:4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2:4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2:4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2:4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2:4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2:4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2:4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2:4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2:4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2:4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2:4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2:4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2:4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2:4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2:4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2:4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2:4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2:4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2:4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2:4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2:4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2:4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2:4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2:4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2:4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2:4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2:4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2:4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2:4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2:4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2:4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2:4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2:4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2:4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2:4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2:4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2:4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2:4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2:4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2:4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2:4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2:4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2:4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2:4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2:4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2:4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2:4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2:4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2:4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2:4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2:4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2:4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2:4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2:4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2:4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2:4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2:4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2:4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2:4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2:4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2:4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2:4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2:4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2:4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2:4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2:4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2:4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2:4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2:4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2:4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2:4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2:4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2:4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2:4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2:4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2:4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2:4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2:4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2:4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2:4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2:4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2:4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2:4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2:4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2:4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2:4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2:4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2:4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2:4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2:4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2:4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2:4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2:4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2:4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2:4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2:4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2:4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2:4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2:4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2:4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2:4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2:4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2:4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2:4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2:4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2:4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2:4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2:4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2:4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2:4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2:4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2:4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2:4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2:4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2:4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2:4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2:4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2:4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2:4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2:4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2:4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2:4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2:4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2:4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2:4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2:4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2:4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2:4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2:4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2:4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2:4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2:4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2:4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2:4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2:4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2:4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2:4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2:4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2:4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2:4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2:4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2:4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2:4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2:4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2:4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2:4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2:4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2:4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2:4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2:4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2:4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2:4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2:4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2:4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2:4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2:4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2:4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2:4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2:4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2:4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2:4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2:4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2:4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2:4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2:4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2:4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2:4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2:4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2:4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2:4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2:4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2:4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2:4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2:4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2:4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2:4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2:4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2:4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2:4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2:4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2:4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2:4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2:4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2:4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2:4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2:4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2:4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2:4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2:4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2:4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2:4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2:4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2:4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2:4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2:4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2:4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2:4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2:4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2:4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2:4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2:4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2:4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2:4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2:4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2:4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2:4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2:4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2:4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2:4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2:4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2:4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2:4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2:4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2:4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2:4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2:4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2:4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2:4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2:4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2:4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2:4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2:4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2:4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2:4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2:4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2:4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2:4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2:4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2:4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2:4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2:4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2:4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2:4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2:4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2:4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2:4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2:4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2:4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2:4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2:4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2:4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2:4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2:4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2:4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2:4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2:4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2:4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2:4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2:4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2:4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2:4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2:4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2:4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2:4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2:4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2:4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2:4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2:4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2:4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2:4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2:4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2:4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2:4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2:4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2:4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2:4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2:4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2:4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2:4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2:4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2:4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2:4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2:4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2:4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2:4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2:4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2:4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2:4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2:4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2:4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2:4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2:4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2:4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2:4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2:4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2:4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2:4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2:4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2:4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2:4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2:4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2:4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2:4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2:4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2:4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2:44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2:44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2:44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2:44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2:44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2:44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2:44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2:44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2:44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2:44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2:44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2:44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2:44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2:44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2:44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2:44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2:44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2:44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2:44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2:44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2:44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2:44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2:44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2:44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2:44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2:44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2:44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2:44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2:44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2:44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2:44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2:44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2:44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2:44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2:44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2:44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2:44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2:44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2:44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2:44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2:44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2:44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2:44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2:44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2:44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2:44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2:44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2:44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2:44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2:44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2:44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2:44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2:44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2:44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2:44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2:44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2:44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2:44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2:44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2:44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2:44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2:44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2:44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2:44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2:44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2:44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2:44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2:44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2:44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2:44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2:44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2:44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2:44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2:44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2:44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2:44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2:44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2:44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2:44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2:44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2:44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2:44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2:44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2:44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2:44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2:44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2:44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2:44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2:44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2:44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2:44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2:44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2:44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2:44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2:44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2:44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2:44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2:44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2:44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2:44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2:44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2:44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2:44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2:44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2:44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2:44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2:44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2:44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2:44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2:44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2:44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2:44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2:44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2:44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2:44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2:44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2:44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2:44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2:44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2:44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2:44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2:44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2:44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2:44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2:44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2:44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2:44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2:44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2:44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2:44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2:44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2:44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2:44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2:44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2:44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2:44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2:44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2:44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2:44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2:44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2:44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2:44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2:44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2:44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2:44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2:44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2:44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2:44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2:44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2:44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2:44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2:44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2:44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2:44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2:44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2:44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2:44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2:44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2:44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2:44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2:44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2:44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2:44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2:44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2:44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2:44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2:44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2:44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2:44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2:44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2:44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2:44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2:44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2:44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2:44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2:44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2:44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2:44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2:44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2:44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2:44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2:44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2:44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2:44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2:44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2:44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2:44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2:44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2:44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2:44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2:44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2:44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2:44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2:44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2:44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2:44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2:44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2:44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2:44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2:44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2:44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2:44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2:44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2:44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2:44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2:44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2:44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2:44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2:44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2:44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2:44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2:44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2:44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2:44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2:44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2:44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2:44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2:44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2:44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2:44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2:44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2:44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2:44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2:44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2:44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2:44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2:44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2:44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2:44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2:44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2:44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2:44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2:44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2:44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2:44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2:44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2:44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2:44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2:44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2:44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2:44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2:44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2:44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2:44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2:44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2:44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2:44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2:44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2:44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2:44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2:44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2:44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2:44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2:44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2:44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2:44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2:44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2:44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2:44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2:44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2:44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2:44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2:44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  <row r="1007" spans="2:44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</row>
    <row r="1008" spans="2:44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</row>
    <row r="1009" spans="2:44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</row>
    <row r="1010" spans="2:44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</row>
    <row r="1011" spans="2:44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</row>
    <row r="1012" spans="2:44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</row>
    <row r="1013" spans="2:44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</row>
    <row r="1014" spans="2:44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</row>
    <row r="1015" spans="2:44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</row>
    <row r="1016" spans="2:44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</row>
    <row r="1017" spans="2:44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</row>
    <row r="1018" spans="2:44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</row>
    <row r="1019" spans="2:44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</row>
    <row r="1020" spans="2:44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</row>
    <row r="1021" spans="2:44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</row>
    <row r="1022" spans="2:44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</row>
    <row r="1023" spans="2:44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</row>
    <row r="1024" spans="2:44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</row>
    <row r="1025" spans="2:44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</row>
    <row r="1026" spans="2:44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</row>
    <row r="1027" spans="2:44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</row>
    <row r="1028" spans="2:44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</row>
    <row r="1029" spans="2:44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</row>
    <row r="1030" spans="2:44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</row>
    <row r="1031" spans="2:44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</row>
    <row r="1032" spans="2:44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</row>
    <row r="1033" spans="2:44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</row>
    <row r="1034" spans="2:44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</row>
    <row r="1035" spans="2:44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</row>
    <row r="1036" spans="2:44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</row>
    <row r="1037" spans="2:44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</row>
    <row r="1038" spans="2:44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</row>
    <row r="1039" spans="2:44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</row>
    <row r="1040" spans="2:44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</row>
    <row r="1041" spans="2:44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</row>
    <row r="1042" spans="2:44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</row>
    <row r="1043" spans="2:44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</row>
    <row r="1044" spans="2:44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</row>
    <row r="1045" spans="2:44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</row>
    <row r="1046" spans="2:44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</row>
    <row r="1047" spans="2:44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</row>
    <row r="1048" spans="2:44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</row>
    <row r="1049" spans="2:44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</row>
    <row r="1050" spans="2:44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</row>
    <row r="1051" spans="2:44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</row>
    <row r="1052" spans="2:44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</row>
    <row r="1053" spans="2:44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</row>
    <row r="1054" spans="2:44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</row>
    <row r="1055" spans="2:44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</row>
    <row r="1056" spans="2:44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</row>
    <row r="1057" spans="2:44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</row>
    <row r="1058" spans="2:44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</row>
    <row r="1059" spans="2:44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</row>
    <row r="1060" spans="2:44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</row>
    <row r="1061" spans="2:44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</row>
    <row r="1062" spans="2:44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</row>
    <row r="1063" spans="2:44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</row>
    <row r="1064" spans="2:44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</row>
    <row r="1065" spans="2:44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</row>
    <row r="1066" spans="2:44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</row>
    <row r="1067" spans="2:44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</row>
    <row r="1068" spans="2:44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</row>
    <row r="1069" spans="2:44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</row>
    <row r="1070" spans="2:44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</row>
    <row r="1071" spans="2:44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</row>
    <row r="1072" spans="2:44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</row>
    <row r="1073" spans="2:44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</row>
    <row r="1074" spans="2:44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</row>
    <row r="1075" spans="2:44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</row>
    <row r="1076" spans="2:44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</row>
    <row r="1077" spans="2:44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</row>
    <row r="1078" spans="2:44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</row>
    <row r="1079" spans="2:44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</row>
    <row r="1080" spans="2:44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</row>
    <row r="1081" spans="2:44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</row>
    <row r="1082" spans="2:44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</row>
    <row r="1083" spans="2:44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</row>
    <row r="1084" spans="2:44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</row>
    <row r="1085" spans="2:44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</row>
    <row r="1086" spans="2:44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</row>
    <row r="1087" spans="2:44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</row>
    <row r="1088" spans="2:44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</row>
    <row r="1089" spans="2:44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</row>
    <row r="1090" spans="2:44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</row>
    <row r="1091" spans="2:44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</row>
    <row r="1092" spans="2:44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</row>
    <row r="1093" spans="2:44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</row>
    <row r="1094" spans="2:44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</row>
    <row r="1095" spans="2:44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</row>
    <row r="1096" spans="2:44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</row>
    <row r="1097" spans="2:44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</row>
    <row r="1098" spans="2:44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</row>
    <row r="1099" spans="2:44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</row>
    <row r="1100" spans="2:44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</row>
    <row r="1101" spans="2:44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</row>
    <row r="1102" spans="2:44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</row>
    <row r="1103" spans="2:44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</row>
    <row r="1104" spans="2:44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</row>
    <row r="1105" spans="2:44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</row>
    <row r="1106" spans="2:44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</row>
    <row r="1107" spans="2:44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</row>
    <row r="1108" spans="2:44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</row>
    <row r="1109" spans="2:44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</row>
    <row r="1110" spans="2:44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</row>
    <row r="1111" spans="2:44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</row>
    <row r="1112" spans="2:44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</row>
    <row r="1113" spans="2:44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</row>
    <row r="1114" spans="2:44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</row>
    <row r="1115" spans="2:44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</row>
    <row r="1116" spans="2:44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</row>
    <row r="1117" spans="2:44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</row>
    <row r="1118" spans="2:44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</row>
    <row r="1119" spans="2:44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</row>
    <row r="1120" spans="2:44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</row>
    <row r="1121" spans="2:44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</row>
    <row r="1122" spans="2:44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</row>
    <row r="1123" spans="2:44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</row>
    <row r="1124" spans="2:44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</row>
    <row r="1125" spans="2:44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</row>
    <row r="1126" spans="2:44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</row>
    <row r="1127" spans="2:44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</row>
    <row r="1128" spans="2:44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</row>
    <row r="1129" spans="2:44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</row>
    <row r="1130" spans="2:44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</row>
    <row r="1131" spans="2:44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</row>
    <row r="1132" spans="2:44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</row>
    <row r="1133" spans="2:44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</row>
    <row r="1134" spans="2:44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</row>
    <row r="1135" spans="2:44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</row>
    <row r="1136" spans="2:44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</row>
    <row r="1137" spans="2:44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</row>
    <row r="1138" spans="2:44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</row>
    <row r="1139" spans="2:44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</row>
    <row r="1140" spans="2:44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</row>
    <row r="1141" spans="2:44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</row>
    <row r="1142" spans="2:44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</row>
    <row r="1143" spans="2:44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</row>
    <row r="1144" spans="2:44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</row>
    <row r="1145" spans="2:44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</row>
    <row r="1146" spans="2:44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</row>
    <row r="1147" spans="2:44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</row>
    <row r="1148" spans="2:44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</row>
    <row r="1149" spans="2:44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</row>
    <row r="1150" spans="2:44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</row>
    <row r="1151" spans="2:44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</row>
  </sheetData>
  <printOptions gridLines="1" horizontalCentered="1" verticalCentered="1"/>
  <pageMargins left="0" right="0" top="0.83" bottom="0.74" header="0" footer="0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thompk</cp:lastModifiedBy>
  <cp:lastPrinted>2002-06-12T16:41:16Z</cp:lastPrinted>
  <dcterms:created xsi:type="dcterms:W3CDTF">2000-01-27T17:22:36Z</dcterms:created>
  <dcterms:modified xsi:type="dcterms:W3CDTF">2006-02-16T16:17:38Z</dcterms:modified>
  <cp:category/>
  <cp:version/>
  <cp:contentType/>
  <cp:contentStatus/>
</cp:coreProperties>
</file>