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activeTab="4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Survey'!$A$1:$C$15</definedName>
    <definedName name="_xlnm.Print_Area" localSheetId="2">'ENTRY '!$A$1:$Z$24</definedName>
    <definedName name="_xlnm.Print_Area" localSheetId="4">'STATS'!$B$1:$L$32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<sst xmlns="http://schemas.openxmlformats.org/spreadsheetml/2006/main" count="507" uniqueCount="260">
  <si>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</si>
  <si>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</si>
  <si>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</si>
  <si>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</si>
  <si>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</si>
  <si>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</si>
  <si>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</si>
  <si>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</si>
  <si>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</si>
  <si>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</si>
  <si>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</si>
  <si>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</si>
  <si>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</si>
  <si>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</si>
  <si>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</si>
  <si>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</si>
  <si>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</si>
  <si>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</si>
  <si>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</si>
  <si>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</si>
  <si>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</si>
  <si>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</si>
  <si>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</si>
  <si>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</si>
  <si>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</si>
  <si>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</si>
  <si>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</si>
  <si>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</si>
  <si>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</si>
  <si>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</si>
  <si>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</si>
  <si>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</si>
  <si>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</si>
  <si>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</si>
  <si>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</si>
  <si>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</si>
  <si>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</si>
  <si>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</si>
  <si>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</si>
  <si>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</si>
  <si>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</si>
  <si>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</si>
  <si>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</si>
  <si>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</si>
  <si>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</si>
  <si>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</si>
  <si>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</si>
  <si>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</si>
  <si>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</si>
  <si>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</si>
  <si>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</si>
  <si>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</si>
  <si>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</si>
  <si>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</si>
  <si>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</si>
  <si>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</si>
  <si>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</si>
  <si>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</si>
  <si>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</si>
  <si>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</si>
  <si>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</si>
  <si>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</si>
  <si>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</si>
  <si>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</si>
  <si>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</si>
  <si>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</si>
  <si>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</si>
  <si>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</si>
  <si>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</si>
  <si>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</si>
  <si>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</si>
  <si>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</si>
  <si>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</si>
  <si>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</si>
  <si>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</si>
  <si>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</si>
  <si>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</si>
  <si>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</si>
  <si>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</si>
  <si>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</si>
  <si>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</si>
  <si>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</si>
  <si>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</si>
  <si>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</si>
  <si>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</si>
  <si>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</si>
  <si>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</si>
  <si>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</si>
  <si>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</si>
  <si>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</si>
  <si>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</si>
  <si>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</si>
  <si>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</si>
  <si>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</si>
  <si>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</si>
  <si>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</si>
  <si>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</si>
  <si>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</si>
  <si>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</si>
  <si>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</si>
  <si>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</si>
  <si>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</si>
  <si>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</si>
  <si>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</si>
  <si>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</si>
  <si>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</si>
  <si>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</si>
  <si>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</si>
  <si>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</si>
  <si>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</si>
  <si>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</si>
  <si>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</si>
  <si>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</si>
  <si>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</si>
  <si>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</si>
  <si>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</si>
  <si>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</si>
  <si>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</si>
  <si>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</si>
  <si>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</si>
  <si>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</si>
  <si>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</si>
  <si>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</si>
  <si>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</si>
  <si>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</si>
  <si>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</si>
  <si>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</si>
  <si>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</si>
  <si>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</si>
  <si>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</si>
  <si>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</si>
  <si>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</si>
  <si>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</si>
  <si>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</si>
  <si>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</si>
  <si>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</si>
  <si>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</si>
  <si>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</si>
  <si>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</si>
  <si>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</si>
  <si>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</si>
  <si>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</si>
  <si>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</si>
  <si>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</si>
  <si>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</si>
  <si>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</si>
  <si>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</si>
  <si>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</si>
  <si>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</si>
  <si>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</si>
  <si>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</si>
  <si>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</si>
  <si>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</si>
  <si>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</si>
  <si>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</si>
  <si>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</si>
  <si>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</si>
  <si>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</si>
  <si>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</si>
  <si>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</si>
  <si>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</si>
  <si>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</si>
  <si>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</si>
  <si>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</si>
  <si>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</si>
  <si>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</si>
  <si>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</si>
  <si>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</si>
  <si>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</si>
  <si>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</si>
  <si>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</si>
  <si>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</si>
  <si>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</si>
  <si>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</si>
  <si>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</si>
  <si>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</si>
  <si>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</si>
  <si>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</si>
  <si>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</si>
  <si>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</si>
  <si>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</si>
  <si>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</si>
  <si>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</si>
  <si>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</si>
  <si>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</si>
  <si>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</si>
  <si>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</si>
  <si>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</si>
  <si>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</si>
  <si>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</si>
  <si>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</si>
  <si>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</si>
  <si>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</si>
  <si>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</si>
  <si>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</si>
  <si>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</si>
  <si>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</si>
  <si>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</si>
  <si>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</si>
  <si>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</si>
  <si>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</si>
  <si>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</si>
  <si>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</si>
  <si>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</si>
  <si>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</si>
  <si>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</si>
  <si>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</si>
  <si>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</si>
  <si>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</si>
  <si>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</si>
  <si>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</si>
  <si>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</si>
  <si>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</si>
  <si>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</si>
  <si>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</si>
  <si>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</si>
  <si>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</si>
  <si>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</si>
  <si>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</si>
  <si>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</si>
  <si>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</si>
  <si>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</si>
  <si>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</si>
  <si>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</si>
  <si>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</si>
  <si>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</si>
  <si>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B. Record  rake fullness rating: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</si>
  <si>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</si>
  <si>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</si>
  <si>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</si>
  <si>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 xml:space="preserve">C. Count species present if you collect it on the rake or you believe you uprooted it with the rake.  </t>
  </si>
  <si>
    <t xml:space="preserve">D. If you can see another species within 6 feet of the boat, but did not collect or uproot it with a rake,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</si>
  <si>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</si>
  <si>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</si>
  <si>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</si>
  <si>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</si>
  <si>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</si>
  <si>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</si>
  <si>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</si>
  <si>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</si>
  <si>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</si>
  <si>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</si>
  <si>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</si>
  <si>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</si>
  <si>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</si>
  <si>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</si>
  <si>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</si>
  <si>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</si>
  <si>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</si>
  <si>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</si>
  <si>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</si>
  <si>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</si>
  <si>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Little Horsehead</t>
  </si>
  <si>
    <t>Vilas</t>
  </si>
  <si>
    <t>RCR &amp; JTS</t>
  </si>
  <si>
    <t>LAND</t>
  </si>
  <si>
    <t>NA</t>
  </si>
  <si>
    <t>m</t>
  </si>
  <si>
    <t>r</t>
  </si>
  <si>
    <t>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</si>
</sst>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C1" sqref="C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32</v>
      </c>
      <c r="C1" s="2" t="s">
        <v>251</v>
      </c>
    </row>
    <row r="3" ht="12.75">
      <c r="A3" s="30" t="s">
        <v>26</v>
      </c>
    </row>
    <row r="4" ht="12.75">
      <c r="B4" s="2" t="s">
        <v>142</v>
      </c>
    </row>
    <row r="5" ht="12.75">
      <c r="B5" s="2" t="s">
        <v>178</v>
      </c>
    </row>
    <row r="6" spans="3:4" ht="12.75">
      <c r="C6" s="2" t="s">
        <v>141</v>
      </c>
      <c r="D6" s="2" t="s">
        <v>159</v>
      </c>
    </row>
    <row r="7" ht="12.75">
      <c r="D7" s="2" t="s">
        <v>161</v>
      </c>
    </row>
    <row r="8" spans="3:4" ht="12.75">
      <c r="C8" s="29" t="s">
        <v>172</v>
      </c>
      <c r="D8" s="2" t="s">
        <v>173</v>
      </c>
    </row>
    <row r="9" spans="3:4" ht="12.75">
      <c r="C9" s="29" t="s">
        <v>174</v>
      </c>
      <c r="D9" s="2" t="s">
        <v>175</v>
      </c>
    </row>
    <row r="10" spans="3:4" ht="12.75">
      <c r="C10" s="29" t="s">
        <v>176</v>
      </c>
      <c r="D10" s="2" t="s">
        <v>177</v>
      </c>
    </row>
    <row r="11" spans="3:4" ht="12.75">
      <c r="C11" s="29" t="s">
        <v>228</v>
      </c>
      <c r="D11" s="2" t="s">
        <v>143</v>
      </c>
    </row>
    <row r="12" spans="3:4" ht="12.75">
      <c r="C12" s="29" t="s">
        <v>218</v>
      </c>
      <c r="D12" s="2" t="s">
        <v>219</v>
      </c>
    </row>
    <row r="13" spans="3:4" ht="12.75">
      <c r="C13" s="29"/>
      <c r="D13" s="2" t="s">
        <v>220</v>
      </c>
    </row>
    <row r="14" spans="3:4" ht="12.75">
      <c r="C14" s="29"/>
      <c r="D14" s="2" t="s">
        <v>225</v>
      </c>
    </row>
    <row r="15" spans="3:4" ht="12.75">
      <c r="C15" s="29" t="s">
        <v>221</v>
      </c>
      <c r="D15" s="2" t="s">
        <v>229</v>
      </c>
    </row>
    <row r="16" spans="3:4" ht="12.75">
      <c r="C16" s="29"/>
      <c r="D16" s="2" t="s">
        <v>226</v>
      </c>
    </row>
    <row r="17" spans="3:5" ht="12.75">
      <c r="C17" s="29"/>
      <c r="E17" s="2" t="s">
        <v>222</v>
      </c>
    </row>
    <row r="18" spans="3:5" ht="12.75">
      <c r="C18" s="29"/>
      <c r="E18" s="2" t="s">
        <v>223</v>
      </c>
    </row>
    <row r="19" spans="3:5" ht="12.75">
      <c r="C19" s="29"/>
      <c r="E19" s="2" t="s">
        <v>224</v>
      </c>
    </row>
    <row r="20" spans="3:5" ht="12.75">
      <c r="C20" s="29"/>
      <c r="E20" s="2" t="s">
        <v>227</v>
      </c>
    </row>
    <row r="21" spans="3:4" ht="12.75">
      <c r="C21" s="29"/>
      <c r="D21" s="2" t="s">
        <v>230</v>
      </c>
    </row>
    <row r="22" spans="3:4" ht="12.75">
      <c r="C22" s="29"/>
      <c r="D22" s="2" t="s">
        <v>231</v>
      </c>
    </row>
    <row r="23" spans="3:5" ht="12.75">
      <c r="C23" s="29"/>
      <c r="E23" s="2" t="s">
        <v>232</v>
      </c>
    </row>
    <row r="24" ht="12.75">
      <c r="C24" s="29"/>
    </row>
    <row r="25" ht="12.75">
      <c r="D25" s="1" t="s">
        <v>181</v>
      </c>
    </row>
    <row r="26" ht="12.75">
      <c r="D26" s="1"/>
    </row>
    <row r="27" ht="12.75">
      <c r="B27" s="2" t="s">
        <v>45</v>
      </c>
    </row>
    <row r="28" ht="12.75">
      <c r="C28" s="2" t="s">
        <v>144</v>
      </c>
    </row>
    <row r="29" ht="12.75">
      <c r="C29" s="2" t="s">
        <v>183</v>
      </c>
    </row>
    <row r="30" ht="12.75">
      <c r="C30" s="2" t="s">
        <v>216</v>
      </c>
    </row>
    <row r="31" ht="12.75">
      <c r="B31" s="2" t="s">
        <v>160</v>
      </c>
    </row>
    <row r="32" ht="12.75">
      <c r="B32" s="2" t="s">
        <v>151</v>
      </c>
    </row>
    <row r="33" ht="12.75">
      <c r="C33" s="2" t="s">
        <v>182</v>
      </c>
    </row>
    <row r="34" ht="12.75">
      <c r="C34" s="2" t="s">
        <v>179</v>
      </c>
    </row>
    <row r="35" ht="12.75">
      <c r="C35" s="2" t="s">
        <v>164</v>
      </c>
    </row>
    <row r="36" ht="12.75">
      <c r="C36" s="2" t="s">
        <v>165</v>
      </c>
    </row>
    <row r="37" ht="12.75">
      <c r="C37" s="2" t="s">
        <v>180</v>
      </c>
    </row>
    <row r="39" ht="12.75">
      <c r="A39" s="30" t="s">
        <v>20</v>
      </c>
    </row>
    <row r="40" ht="12.75">
      <c r="B40" s="2" t="s">
        <v>166</v>
      </c>
    </row>
    <row r="41" ht="12.75">
      <c r="B41" s="2" t="s">
        <v>145</v>
      </c>
    </row>
    <row r="42" ht="12.75">
      <c r="B42" s="2" t="s">
        <v>167</v>
      </c>
    </row>
    <row r="43" ht="12.75">
      <c r="A43" s="30" t="s">
        <v>17</v>
      </c>
    </row>
    <row r="44" ht="12.75">
      <c r="B44" s="28" t="s">
        <v>146</v>
      </c>
    </row>
    <row r="45" ht="12.75">
      <c r="B45" s="1" t="s">
        <v>140</v>
      </c>
    </row>
    <row r="46" ht="12.75">
      <c r="B46" s="1" t="s">
        <v>137</v>
      </c>
    </row>
    <row r="47" spans="2:3" ht="12.75">
      <c r="B47" s="16"/>
      <c r="C47" s="2" t="s">
        <v>41</v>
      </c>
    </row>
    <row r="48" spans="2:3" ht="12.75">
      <c r="B48" s="16"/>
      <c r="C48" s="2" t="s">
        <v>147</v>
      </c>
    </row>
    <row r="49" ht="12.75">
      <c r="B49" s="23" t="s">
        <v>138</v>
      </c>
    </row>
    <row r="50" spans="2:3" ht="12.75">
      <c r="B50" s="9"/>
      <c r="C50" s="2" t="s">
        <v>42</v>
      </c>
    </row>
    <row r="51" ht="12.75">
      <c r="B51" s="23" t="s">
        <v>139</v>
      </c>
    </row>
    <row r="52" spans="2:3" ht="12.75">
      <c r="B52" s="18"/>
      <c r="C52" s="2" t="s">
        <v>43</v>
      </c>
    </row>
    <row r="53" spans="2:3" ht="12.75">
      <c r="B53" s="1" t="s">
        <v>148</v>
      </c>
      <c r="C53" s="17"/>
    </row>
    <row r="54" ht="12.75">
      <c r="C54" s="2" t="s">
        <v>153</v>
      </c>
    </row>
    <row r="55" ht="12.75">
      <c r="C55" s="2" t="s">
        <v>171</v>
      </c>
    </row>
    <row r="56" spans="2:3" ht="12.75">
      <c r="B56" s="1" t="s">
        <v>152</v>
      </c>
      <c r="C56" s="17"/>
    </row>
    <row r="57" spans="2:3" ht="12.75">
      <c r="B57" s="1" t="s">
        <v>233</v>
      </c>
      <c r="C57" s="17"/>
    </row>
    <row r="58" spans="2:3" ht="12.75">
      <c r="B58" s="1" t="s">
        <v>170</v>
      </c>
      <c r="C58" s="17"/>
    </row>
    <row r="59" spans="2:3" ht="12.75">
      <c r="B59" s="1" t="s">
        <v>203</v>
      </c>
      <c r="C59" s="17"/>
    </row>
    <row r="60" spans="2:3" ht="12.75">
      <c r="B60" s="1" t="s">
        <v>243</v>
      </c>
      <c r="C60" s="17"/>
    </row>
    <row r="61" spans="2:3" ht="12.75">
      <c r="B61" s="1" t="s">
        <v>197</v>
      </c>
      <c r="C61" s="17"/>
    </row>
    <row r="62" spans="2:3" ht="12.75">
      <c r="B62" s="1" t="s">
        <v>244</v>
      </c>
      <c r="C62" s="17"/>
    </row>
    <row r="63" ht="12.75">
      <c r="B63" s="23" t="s">
        <v>234</v>
      </c>
    </row>
    <row r="64" ht="12.75">
      <c r="B64" s="2" t="s">
        <v>235</v>
      </c>
    </row>
    <row r="65" ht="12.75">
      <c r="B65" s="23"/>
    </row>
    <row r="66" ht="12.75">
      <c r="A66" s="30" t="s">
        <v>44</v>
      </c>
    </row>
    <row r="67" ht="12.75">
      <c r="B67" s="2" t="s">
        <v>18</v>
      </c>
    </row>
    <row r="68" ht="12.75">
      <c r="C68" s="2" t="s">
        <v>149</v>
      </c>
    </row>
    <row r="69" ht="12.75">
      <c r="B69" s="2" t="s">
        <v>19</v>
      </c>
    </row>
    <row r="70" ht="12.75">
      <c r="C70" s="2" t="s">
        <v>150</v>
      </c>
    </row>
    <row r="71" ht="12.75">
      <c r="B71" s="4" t="s">
        <v>236</v>
      </c>
    </row>
    <row r="72" spans="1:2" ht="12.75">
      <c r="A72" s="5"/>
      <c r="B72" s="2" t="s">
        <v>217</v>
      </c>
    </row>
    <row r="73" spans="2:4" ht="12.75">
      <c r="B73" s="2" t="s">
        <v>156</v>
      </c>
      <c r="D73" s="5"/>
    </row>
    <row r="74" ht="12.75">
      <c r="B74" s="2" t="s">
        <v>237</v>
      </c>
    </row>
    <row r="75" ht="12.75">
      <c r="C75" s="2" t="s">
        <v>238</v>
      </c>
    </row>
    <row r="76" spans="4:5" ht="12.75">
      <c r="D76" s="10"/>
      <c r="E76" s="10"/>
    </row>
    <row r="77" spans="6:10" ht="12.75">
      <c r="F77" s="10"/>
      <c r="G77" s="10"/>
      <c r="H77" s="10"/>
      <c r="I77" s="10"/>
      <c r="J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H7" sqref="H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157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16</v>
      </c>
      <c r="B2" s="12"/>
      <c r="C2" s="12"/>
      <c r="D2" s="12"/>
      <c r="E2" s="12"/>
      <c r="F2" s="12"/>
      <c r="G2" s="12" t="s">
        <v>163</v>
      </c>
      <c r="H2" s="12"/>
      <c r="I2" s="12"/>
      <c r="J2" s="12"/>
      <c r="K2" s="12"/>
      <c r="L2" s="12"/>
      <c r="M2" s="12" t="s">
        <v>158</v>
      </c>
      <c r="N2" s="46"/>
      <c r="O2" s="46"/>
      <c r="P2" s="46"/>
      <c r="Q2" s="46"/>
      <c r="R2" s="12"/>
      <c r="S2" s="12" t="s">
        <v>21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134</v>
      </c>
      <c r="B3" s="48" t="s">
        <v>23</v>
      </c>
      <c r="C3" s="49" t="s">
        <v>168</v>
      </c>
      <c r="D3" s="48" t="s">
        <v>228</v>
      </c>
      <c r="E3" s="48" t="s">
        <v>5</v>
      </c>
      <c r="F3" s="50" t="s">
        <v>240</v>
      </c>
      <c r="G3" s="50" t="s">
        <v>239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162</v>
      </c>
      <c r="X34" t="s">
        <v>162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workbookViewId="0" topLeftCell="A1">
      <pane xSplit="19" ySplit="3" topLeftCell="BB228" activePane="bottomRight" state="frozen"/>
      <selection pane="topLeft" activeCell="A1" sqref="A1"/>
      <selection pane="topRight" activeCell="T1" sqref="T1"/>
      <selection pane="bottomLeft" activeCell="A4" sqref="A4"/>
      <selection pane="bottomRight" activeCell="BG235" sqref="BG235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8515625" style="42" customWidth="1"/>
    <col min="11" max="12" width="5.7109375" style="15" hidden="1" customWidth="1"/>
    <col min="13" max="16" width="5.7109375" style="15" customWidth="1"/>
    <col min="17" max="18" width="7.421875" style="15" customWidth="1"/>
    <col min="19" max="19" width="7.421875" style="41" customWidth="1"/>
    <col min="20" max="121" width="7.421875" style="15" customWidth="1"/>
    <col min="122" max="16384" width="5.7109375" style="15" customWidth="1"/>
  </cols>
  <sheetData>
    <row r="1" spans="1:131" s="14" customFormat="1" ht="189.75" customHeight="1">
      <c r="A1" s="88" t="s">
        <v>30</v>
      </c>
      <c r="B1" s="89" t="s">
        <v>38</v>
      </c>
      <c r="C1" s="89" t="s">
        <v>201</v>
      </c>
      <c r="D1" s="89" t="s">
        <v>202</v>
      </c>
      <c r="E1" s="90" t="s">
        <v>199</v>
      </c>
      <c r="F1" s="90" t="s">
        <v>200</v>
      </c>
      <c r="G1" s="91" t="s">
        <v>34</v>
      </c>
      <c r="H1" s="91" t="s">
        <v>36</v>
      </c>
      <c r="I1" s="92"/>
      <c r="J1" s="40" t="s">
        <v>1</v>
      </c>
      <c r="K1" s="19" t="s">
        <v>136</v>
      </c>
      <c r="L1" s="14" t="s">
        <v>135</v>
      </c>
      <c r="M1" s="43" t="s">
        <v>250</v>
      </c>
      <c r="N1" s="14" t="s">
        <v>22</v>
      </c>
      <c r="O1" s="14" t="s">
        <v>33</v>
      </c>
      <c r="P1" s="21" t="s">
        <v>5</v>
      </c>
      <c r="Q1" s="36" t="s">
        <v>241</v>
      </c>
      <c r="R1" s="36" t="s">
        <v>242</v>
      </c>
      <c r="S1" s="53" t="s">
        <v>196</v>
      </c>
      <c r="T1" s="20" t="s">
        <v>46</v>
      </c>
      <c r="U1" s="20" t="s">
        <v>47</v>
      </c>
      <c r="V1" s="20" t="s">
        <v>48</v>
      </c>
      <c r="W1" s="20" t="s">
        <v>186</v>
      </c>
      <c r="X1" s="20" t="s">
        <v>49</v>
      </c>
      <c r="Y1" s="20" t="s">
        <v>50</v>
      </c>
      <c r="Z1" s="20" t="s">
        <v>51</v>
      </c>
      <c r="AA1" s="20" t="s">
        <v>52</v>
      </c>
      <c r="AB1" s="20" t="s">
        <v>53</v>
      </c>
      <c r="AC1" s="20" t="s">
        <v>192</v>
      </c>
      <c r="AD1" s="20" t="s">
        <v>54</v>
      </c>
      <c r="AE1" s="20" t="s">
        <v>55</v>
      </c>
      <c r="AF1" s="20" t="s">
        <v>56</v>
      </c>
      <c r="AG1" s="20" t="s">
        <v>58</v>
      </c>
      <c r="AH1" s="20" t="s">
        <v>57</v>
      </c>
      <c r="AI1" s="20" t="s">
        <v>59</v>
      </c>
      <c r="AJ1" s="20" t="s">
        <v>60</v>
      </c>
      <c r="AK1" s="20" t="s">
        <v>191</v>
      </c>
      <c r="AL1" s="20" t="s">
        <v>185</v>
      </c>
      <c r="AM1" s="20" t="s">
        <v>61</v>
      </c>
      <c r="AN1" s="20" t="s">
        <v>62</v>
      </c>
      <c r="AO1" s="20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52" t="s">
        <v>195</v>
      </c>
      <c r="AU1" s="20" t="s">
        <v>68</v>
      </c>
      <c r="AV1" s="20" t="s">
        <v>69</v>
      </c>
      <c r="AW1" s="20" t="s">
        <v>70</v>
      </c>
      <c r="AX1" s="20" t="s">
        <v>184</v>
      </c>
      <c r="AY1" s="20" t="s">
        <v>72</v>
      </c>
      <c r="AZ1" s="20" t="s">
        <v>73</v>
      </c>
      <c r="BA1" s="20" t="s">
        <v>74</v>
      </c>
      <c r="BB1" s="20" t="s">
        <v>190</v>
      </c>
      <c r="BC1" s="20" t="s">
        <v>75</v>
      </c>
      <c r="BD1" s="20" t="s">
        <v>76</v>
      </c>
      <c r="BE1" s="20" t="s">
        <v>77</v>
      </c>
      <c r="BF1" s="20" t="s">
        <v>78</v>
      </c>
      <c r="BG1" s="20" t="s">
        <v>79</v>
      </c>
      <c r="BH1" s="14" t="s">
        <v>0</v>
      </c>
      <c r="BI1" s="20" t="s">
        <v>80</v>
      </c>
      <c r="BJ1" s="20" t="s">
        <v>209</v>
      </c>
      <c r="BK1" s="20" t="s">
        <v>81</v>
      </c>
      <c r="BL1" s="20" t="s">
        <v>82</v>
      </c>
      <c r="BM1" s="20" t="s">
        <v>210</v>
      </c>
      <c r="BN1" s="20" t="s">
        <v>83</v>
      </c>
      <c r="BO1" s="20" t="s">
        <v>84</v>
      </c>
      <c r="BP1" s="20" t="s">
        <v>86</v>
      </c>
      <c r="BQ1" s="20" t="s">
        <v>87</v>
      </c>
      <c r="BR1" s="20" t="s">
        <v>88</v>
      </c>
      <c r="BS1" s="20" t="s">
        <v>89</v>
      </c>
      <c r="BT1" s="20" t="s">
        <v>101</v>
      </c>
      <c r="BU1" s="20" t="s">
        <v>102</v>
      </c>
      <c r="BV1" s="20" t="s">
        <v>90</v>
      </c>
      <c r="BW1" s="20" t="s">
        <v>103</v>
      </c>
      <c r="BX1" s="20" t="s">
        <v>91</v>
      </c>
      <c r="BY1" s="20" t="s">
        <v>92</v>
      </c>
      <c r="BZ1" s="20" t="s">
        <v>93</v>
      </c>
      <c r="CA1" s="20" t="s">
        <v>94</v>
      </c>
      <c r="CB1" s="20" t="s">
        <v>211</v>
      </c>
      <c r="CC1" s="20" t="s">
        <v>95</v>
      </c>
      <c r="CD1" s="20" t="s">
        <v>96</v>
      </c>
      <c r="CE1" s="20" t="s">
        <v>97</v>
      </c>
      <c r="CF1" s="20" t="s">
        <v>98</v>
      </c>
      <c r="CG1" s="20" t="s">
        <v>99</v>
      </c>
      <c r="CH1" s="20" t="s">
        <v>100</v>
      </c>
      <c r="CI1" s="20" t="s">
        <v>104</v>
      </c>
      <c r="CJ1" s="20" t="s">
        <v>105</v>
      </c>
      <c r="CK1" s="20" t="s">
        <v>187</v>
      </c>
      <c r="CL1" s="20" t="s">
        <v>106</v>
      </c>
      <c r="CM1" s="20" t="s">
        <v>107</v>
      </c>
      <c r="CN1" s="20" t="s">
        <v>108</v>
      </c>
      <c r="CO1" s="20" t="s">
        <v>109</v>
      </c>
      <c r="CP1" s="20" t="s">
        <v>194</v>
      </c>
      <c r="CQ1" s="20" t="s">
        <v>110</v>
      </c>
      <c r="CR1" s="20" t="s">
        <v>188</v>
      </c>
      <c r="CS1" s="20" t="s">
        <v>111</v>
      </c>
      <c r="CT1" s="20" t="s">
        <v>112</v>
      </c>
      <c r="CU1" s="20" t="s">
        <v>113</v>
      </c>
      <c r="CV1" s="20" t="s">
        <v>114</v>
      </c>
      <c r="CW1" s="20" t="s">
        <v>115</v>
      </c>
      <c r="CX1" s="20" t="s">
        <v>116</v>
      </c>
      <c r="CY1" s="20" t="s">
        <v>117</v>
      </c>
      <c r="CZ1" s="20" t="s">
        <v>118</v>
      </c>
      <c r="DA1" s="20" t="s">
        <v>119</v>
      </c>
      <c r="DB1" s="20" t="s">
        <v>193</v>
      </c>
      <c r="DC1" s="20" t="s">
        <v>120</v>
      </c>
      <c r="DD1" s="20" t="s">
        <v>121</v>
      </c>
      <c r="DE1" s="20" t="s">
        <v>122</v>
      </c>
      <c r="DF1" s="20" t="s">
        <v>123</v>
      </c>
      <c r="DG1" s="20" t="s">
        <v>125</v>
      </c>
      <c r="DH1" s="20" t="s">
        <v>124</v>
      </c>
      <c r="DI1" s="20" t="s">
        <v>126</v>
      </c>
      <c r="DJ1" s="20" t="s">
        <v>127</v>
      </c>
      <c r="DK1" s="20" t="s">
        <v>128</v>
      </c>
      <c r="DL1" s="20" t="s">
        <v>129</v>
      </c>
      <c r="DM1" s="20" t="s">
        <v>130</v>
      </c>
      <c r="DN1" s="20" t="s">
        <v>131</v>
      </c>
      <c r="DO1" s="20" t="s">
        <v>189</v>
      </c>
      <c r="DP1" s="20" t="s">
        <v>132</v>
      </c>
      <c r="DQ1" s="20" t="s">
        <v>133</v>
      </c>
      <c r="DR1" s="14" t="s">
        <v>6</v>
      </c>
      <c r="DS1" s="14" t="s">
        <v>7</v>
      </c>
      <c r="DT1" s="14" t="s">
        <v>8</v>
      </c>
      <c r="DU1" s="14" t="s">
        <v>9</v>
      </c>
      <c r="DV1" s="14" t="s">
        <v>10</v>
      </c>
      <c r="DW1" s="14" t="s">
        <v>11</v>
      </c>
      <c r="DX1" s="14" t="s">
        <v>12</v>
      </c>
      <c r="DY1" s="14" t="s">
        <v>13</v>
      </c>
      <c r="DZ1" s="14" t="s">
        <v>14</v>
      </c>
      <c r="EA1" s="14" t="s">
        <v>15</v>
      </c>
    </row>
    <row r="2" spans="1:82" ht="12.75">
      <c r="A2" s="93" t="s">
        <v>213</v>
      </c>
      <c r="B2" s="94">
        <f aca="true" t="shared" si="0" ref="B2:B65">COUNT(Q2:EA2)</f>
        <v>6</v>
      </c>
      <c r="C2" s="94">
        <f>IF(COUNT(Q2:EC2)&gt;0,COUNT(Q2:EC2),"")</f>
        <v>6</v>
      </c>
      <c r="D2" s="94">
        <f>IF(COUNT(S2:EC2)&gt;0,COUNT(S2:EC2),"")</f>
        <v>6</v>
      </c>
      <c r="E2" s="94">
        <f aca="true" t="shared" si="1" ref="E2:E65">IF(H2=1,COUNT(Q2:EA2),"")</f>
        <v>6</v>
      </c>
      <c r="F2" s="94">
        <f>IF(H2=1,COUNT(S2:EA2),"")</f>
        <v>6</v>
      </c>
      <c r="G2" s="94">
        <f aca="true" t="shared" si="2" ref="G2:G25">IF($B2&gt;=1,$M2,"")</f>
        <v>4</v>
      </c>
      <c r="H2" s="94">
        <f>IF(AND(M2&gt;0,M2&lt;=STATS!$C$22),1,"")</f>
        <v>1</v>
      </c>
      <c r="I2" s="95" t="s">
        <v>252</v>
      </c>
      <c r="J2" s="51">
        <v>1</v>
      </c>
      <c r="M2" s="15">
        <v>4</v>
      </c>
      <c r="N2" s="15" t="s">
        <v>257</v>
      </c>
      <c r="Q2" s="22"/>
      <c r="R2" s="22"/>
      <c r="S2" s="54"/>
      <c r="V2" s="15">
        <v>1</v>
      </c>
      <c r="AE2" s="15">
        <v>1</v>
      </c>
      <c r="AS2" s="15">
        <v>1</v>
      </c>
      <c r="AX2" s="15">
        <v>1</v>
      </c>
      <c r="CC2" s="15">
        <v>1</v>
      </c>
      <c r="CD2" s="15">
        <v>1</v>
      </c>
    </row>
    <row r="3" spans="1:82" ht="12.75">
      <c r="A3" s="93" t="s">
        <v>158</v>
      </c>
      <c r="B3" s="94">
        <f t="shared" si="0"/>
        <v>4</v>
      </c>
      <c r="C3" s="94">
        <f>IF(COUNT(Q3:EC3)&gt;0,COUNT(Q3:EC3),"")</f>
        <v>4</v>
      </c>
      <c r="D3" s="94">
        <f>IF(COUNT(S3:EC3)&gt;0,COUNT(S3:EC3),"")</f>
        <v>4</v>
      </c>
      <c r="E3" s="94">
        <f t="shared" si="1"/>
        <v>4</v>
      </c>
      <c r="F3" s="94">
        <f aca="true" t="shared" si="3" ref="F3:F65">IF(H3=1,COUNT(T3:EA3),"")</f>
        <v>4</v>
      </c>
      <c r="G3" s="94">
        <f t="shared" si="2"/>
        <v>4</v>
      </c>
      <c r="H3" s="94">
        <f>IF(AND(M3&gt;0,M3&lt;=STATS!$C$22),1,"")</f>
        <v>1</v>
      </c>
      <c r="I3" s="95" t="s">
        <v>253</v>
      </c>
      <c r="J3" s="51">
        <v>2</v>
      </c>
      <c r="M3" s="15">
        <v>4</v>
      </c>
      <c r="N3" s="15" t="s">
        <v>257</v>
      </c>
      <c r="Q3" s="22"/>
      <c r="R3" s="22"/>
      <c r="S3" s="54"/>
      <c r="V3" s="15">
        <v>1</v>
      </c>
      <c r="AE3" s="15">
        <v>1</v>
      </c>
      <c r="CC3" s="15">
        <v>1</v>
      </c>
      <c r="CD3" s="15">
        <v>1</v>
      </c>
    </row>
    <row r="4" spans="1:118" ht="12.75">
      <c r="A4" s="93" t="s">
        <v>163</v>
      </c>
      <c r="B4" s="94">
        <f t="shared" si="0"/>
        <v>7</v>
      </c>
      <c r="C4" s="94">
        <f>IF(COUNT(Q4:EC4)&gt;0,COUNT(Q4:EC4),"")</f>
        <v>7</v>
      </c>
      <c r="D4" s="94">
        <f>IF(COUNT(S4:EC4)&gt;0,COUNT(S4:EC4),"")</f>
        <v>7</v>
      </c>
      <c r="E4" s="94">
        <f t="shared" si="1"/>
        <v>7</v>
      </c>
      <c r="F4" s="94">
        <f t="shared" si="3"/>
        <v>7</v>
      </c>
      <c r="G4" s="94">
        <f t="shared" si="2"/>
        <v>3</v>
      </c>
      <c r="H4" s="94">
        <f>IF(AND(M4&gt;0,M4&lt;=STATS!$C$22),1,"")</f>
        <v>1</v>
      </c>
      <c r="I4" s="95"/>
      <c r="J4" s="51">
        <v>3</v>
      </c>
      <c r="M4" s="15">
        <v>3</v>
      </c>
      <c r="N4" s="15" t="s">
        <v>258</v>
      </c>
      <c r="Q4" s="22"/>
      <c r="R4" s="22"/>
      <c r="S4" s="54"/>
      <c r="V4" s="15">
        <v>1</v>
      </c>
      <c r="AE4" s="15">
        <v>1</v>
      </c>
      <c r="AX4" s="15">
        <v>1</v>
      </c>
      <c r="CB4" s="15">
        <v>1</v>
      </c>
      <c r="CD4" s="15">
        <v>1</v>
      </c>
      <c r="CH4" s="15">
        <v>1</v>
      </c>
      <c r="DN4" s="15">
        <v>1</v>
      </c>
    </row>
    <row r="5" spans="1:19" ht="12.75">
      <c r="A5" s="96" t="s">
        <v>214</v>
      </c>
      <c r="B5" s="94">
        <f t="shared" si="0"/>
        <v>0</v>
      </c>
      <c r="C5" s="94">
        <f>IF(COUNT(Q5:EC5)&gt;0,COUNT(Q5:EC5),"")</f>
      </c>
      <c r="D5" s="94">
        <f>IF(COUNT(S5:EC5)&gt;0,COUNT(S5:EC5),"")</f>
      </c>
      <c r="E5" s="94">
        <f t="shared" si="1"/>
      </c>
      <c r="F5" s="94">
        <f t="shared" si="3"/>
      </c>
      <c r="G5" s="94">
        <f t="shared" si="2"/>
      </c>
      <c r="H5" s="94">
        <f>IF(AND(M5&gt;0,M5&lt;=STATS!$C$22),1,"")</f>
      </c>
      <c r="I5" s="97">
        <v>39290</v>
      </c>
      <c r="J5" s="51">
        <v>4</v>
      </c>
      <c r="P5" s="15" t="s">
        <v>255</v>
      </c>
      <c r="Q5" s="22"/>
      <c r="R5" s="22"/>
      <c r="S5" s="54"/>
    </row>
    <row r="6" spans="1:81" ht="12.75">
      <c r="A6" s="96" t="s">
        <v>245</v>
      </c>
      <c r="B6" s="94">
        <f t="shared" si="0"/>
        <v>3</v>
      </c>
      <c r="C6" s="94">
        <f>IF(COUNT(Q6:EC6)&gt;0,COUNT(Q6:EC6),"")</f>
        <v>3</v>
      </c>
      <c r="D6" s="94">
        <f>IF(COUNT(S6:EC6)&gt;0,COUNT(S6:EC6),"")</f>
        <v>3</v>
      </c>
      <c r="E6" s="94">
        <f t="shared" si="1"/>
        <v>3</v>
      </c>
      <c r="F6" s="94">
        <f t="shared" si="3"/>
        <v>3</v>
      </c>
      <c r="G6" s="94">
        <f t="shared" si="2"/>
        <v>4</v>
      </c>
      <c r="H6" s="94">
        <f>IF(AND(M6&gt;0,M6&lt;=STATS!$C$22),1,"")</f>
        <v>1</v>
      </c>
      <c r="I6" s="95"/>
      <c r="J6" s="51">
        <v>5</v>
      </c>
      <c r="M6" s="15">
        <v>4</v>
      </c>
      <c r="N6" s="15" t="s">
        <v>257</v>
      </c>
      <c r="Q6" s="22"/>
      <c r="R6" s="22"/>
      <c r="S6" s="54"/>
      <c r="AE6" s="15">
        <v>1</v>
      </c>
      <c r="BM6" s="15">
        <v>1</v>
      </c>
      <c r="CC6" s="15">
        <v>1</v>
      </c>
    </row>
    <row r="7" spans="1:118" ht="12.75">
      <c r="A7" s="93" t="s">
        <v>249</v>
      </c>
      <c r="B7" s="94">
        <f t="shared" si="0"/>
        <v>4</v>
      </c>
      <c r="C7" s="94">
        <f>IF(COUNT(Q7:EC7)&gt;0,COUNT(Q7:EC7),"")</f>
        <v>4</v>
      </c>
      <c r="D7" s="94">
        <f>IF(COUNT(S7:EC7)&gt;0,COUNT(S7:EC7),"")</f>
        <v>4</v>
      </c>
      <c r="E7" s="94">
        <f t="shared" si="1"/>
        <v>4</v>
      </c>
      <c r="F7" s="94">
        <f t="shared" si="3"/>
        <v>4</v>
      </c>
      <c r="G7" s="94">
        <f t="shared" si="2"/>
        <v>3</v>
      </c>
      <c r="H7" s="94">
        <f>IF(AND(M7&gt;0,M7&lt;=STATS!$C$22),1,"")</f>
        <v>1</v>
      </c>
      <c r="I7" s="95" t="s">
        <v>254</v>
      </c>
      <c r="J7" s="51">
        <v>6</v>
      </c>
      <c r="M7" s="15">
        <v>3</v>
      </c>
      <c r="N7" s="15" t="s">
        <v>257</v>
      </c>
      <c r="Q7" s="22"/>
      <c r="R7" s="22"/>
      <c r="S7" s="54"/>
      <c r="AE7" s="15">
        <v>1</v>
      </c>
      <c r="AX7" s="15">
        <v>1</v>
      </c>
      <c r="CC7" s="15">
        <v>1</v>
      </c>
      <c r="DN7" s="15">
        <v>1</v>
      </c>
    </row>
    <row r="8" spans="2:86" ht="12.75">
      <c r="B8" s="94">
        <f t="shared" si="0"/>
        <v>3</v>
      </c>
      <c r="C8" s="94">
        <f>IF(COUNT(Q8:EC8)&gt;0,COUNT(Q8:EC8),"")</f>
        <v>3</v>
      </c>
      <c r="D8" s="94">
        <f>IF(COUNT(S8:EC8)&gt;0,COUNT(S8:EC8),"")</f>
        <v>3</v>
      </c>
      <c r="E8" s="94">
        <f t="shared" si="1"/>
        <v>3</v>
      </c>
      <c r="F8" s="94">
        <f t="shared" si="3"/>
        <v>3</v>
      </c>
      <c r="G8" s="94">
        <f t="shared" si="2"/>
        <v>6</v>
      </c>
      <c r="H8" s="94">
        <f>IF(AND(M8&gt;0,M8&lt;=STATS!$C$22),1,"")</f>
        <v>1</v>
      </c>
      <c r="J8" s="51">
        <v>7</v>
      </c>
      <c r="M8" s="15">
        <v>6</v>
      </c>
      <c r="N8" s="15" t="s">
        <v>257</v>
      </c>
      <c r="Q8" s="22"/>
      <c r="R8" s="22"/>
      <c r="S8" s="54"/>
      <c r="V8" s="15">
        <v>1</v>
      </c>
      <c r="AE8" s="15">
        <v>1</v>
      </c>
      <c r="CH8" s="15">
        <v>1</v>
      </c>
    </row>
    <row r="9" spans="2:19" ht="12.75">
      <c r="B9" s="94">
        <f t="shared" si="0"/>
        <v>0</v>
      </c>
      <c r="C9" s="94">
        <f>IF(COUNT(Q9:EC9)&gt;0,COUNT(Q9:EC9),"")</f>
      </c>
      <c r="D9" s="94">
        <f>IF(COUNT(S9:EC9)&gt;0,COUNT(S9:EC9),"")</f>
      </c>
      <c r="E9" s="94">
        <f t="shared" si="1"/>
      </c>
      <c r="F9" s="94">
        <f t="shared" si="3"/>
      </c>
      <c r="G9" s="94">
        <f t="shared" si="2"/>
      </c>
      <c r="H9" s="94">
        <f>IF(AND(M9&gt;0,M9&lt;=STATS!$C$22),1,"")</f>
      </c>
      <c r="J9" s="51">
        <v>8</v>
      </c>
      <c r="P9" s="15" t="s">
        <v>255</v>
      </c>
      <c r="Q9" s="22"/>
      <c r="R9" s="22"/>
      <c r="S9" s="54"/>
    </row>
    <row r="10" spans="2:86" ht="12.75">
      <c r="B10" s="94">
        <f t="shared" si="0"/>
        <v>4</v>
      </c>
      <c r="C10" s="94">
        <f>IF(COUNT(Q10:EC10)&gt;0,COUNT(Q10:EC10),"")</f>
        <v>4</v>
      </c>
      <c r="D10" s="94">
        <f>IF(COUNT(S10:EC10)&gt;0,COUNT(S10:EC10),"")</f>
        <v>4</v>
      </c>
      <c r="E10" s="94">
        <f t="shared" si="1"/>
        <v>4</v>
      </c>
      <c r="F10" s="94">
        <f t="shared" si="3"/>
        <v>4</v>
      </c>
      <c r="G10" s="94">
        <f t="shared" si="2"/>
        <v>7</v>
      </c>
      <c r="H10" s="94">
        <f>IF(AND(M10&gt;0,M10&lt;=STATS!$C$22),1,"")</f>
        <v>1</v>
      </c>
      <c r="J10" s="51">
        <v>9</v>
      </c>
      <c r="M10" s="15">
        <v>7</v>
      </c>
      <c r="N10" s="15" t="s">
        <v>257</v>
      </c>
      <c r="Q10" s="22"/>
      <c r="R10" s="22"/>
      <c r="S10" s="54"/>
      <c r="V10" s="15">
        <v>1</v>
      </c>
      <c r="AE10" s="15">
        <v>1</v>
      </c>
      <c r="CB10" s="15">
        <v>1</v>
      </c>
      <c r="CH10" s="15">
        <v>1</v>
      </c>
    </row>
    <row r="11" spans="2:118" ht="12.75">
      <c r="B11" s="94">
        <f t="shared" si="0"/>
        <v>5</v>
      </c>
      <c r="C11" s="94">
        <f>IF(COUNT(Q11:EC11)&gt;0,COUNT(Q11:EC11),"")</f>
        <v>5</v>
      </c>
      <c r="D11" s="94">
        <f>IF(COUNT(S11:EC11)&gt;0,COUNT(S11:EC11),"")</f>
        <v>5</v>
      </c>
      <c r="E11" s="94">
        <f t="shared" si="1"/>
        <v>5</v>
      </c>
      <c r="F11" s="94">
        <f t="shared" si="3"/>
        <v>5</v>
      </c>
      <c r="G11" s="94">
        <f t="shared" si="2"/>
        <v>2</v>
      </c>
      <c r="H11" s="94">
        <f>IF(AND(M11&gt;0,M11&lt;=STATS!$C$22),1,"")</f>
        <v>1</v>
      </c>
      <c r="J11" s="51">
        <v>10</v>
      </c>
      <c r="M11" s="15">
        <v>2</v>
      </c>
      <c r="N11" s="15" t="s">
        <v>257</v>
      </c>
      <c r="Q11" s="22"/>
      <c r="R11" s="22"/>
      <c r="S11" s="54"/>
      <c r="V11" s="15">
        <v>1</v>
      </c>
      <c r="AE11" s="15">
        <v>1</v>
      </c>
      <c r="AX11" s="15">
        <v>1</v>
      </c>
      <c r="CD11" s="15">
        <v>2</v>
      </c>
      <c r="DN11" s="15">
        <v>1</v>
      </c>
    </row>
    <row r="12" spans="2:118" ht="12.75">
      <c r="B12" s="94">
        <f t="shared" si="0"/>
        <v>5</v>
      </c>
      <c r="C12" s="94">
        <f>IF(COUNT(Q12:EC12)&gt;0,COUNT(Q12:EC12),"")</f>
        <v>5</v>
      </c>
      <c r="D12" s="94">
        <f>IF(COUNT(S12:EC12)&gt;0,COUNT(S12:EC12),"")</f>
        <v>5</v>
      </c>
      <c r="E12" s="94">
        <f t="shared" si="1"/>
        <v>5</v>
      </c>
      <c r="F12" s="94">
        <f t="shared" si="3"/>
        <v>5</v>
      </c>
      <c r="G12" s="94">
        <f t="shared" si="2"/>
        <v>3</v>
      </c>
      <c r="H12" s="94">
        <f>IF(AND(M12&gt;0,M12&lt;=STATS!$C$22),1,"")</f>
        <v>1</v>
      </c>
      <c r="J12" s="51">
        <v>11</v>
      </c>
      <c r="M12" s="15">
        <v>3</v>
      </c>
      <c r="N12" s="15" t="s">
        <v>258</v>
      </c>
      <c r="Q12" s="22"/>
      <c r="R12" s="22"/>
      <c r="S12" s="54"/>
      <c r="V12" s="15">
        <v>1</v>
      </c>
      <c r="AE12" s="15">
        <v>1</v>
      </c>
      <c r="AX12" s="15">
        <v>1</v>
      </c>
      <c r="CB12" s="15">
        <v>1</v>
      </c>
      <c r="DN12" s="15">
        <v>1</v>
      </c>
    </row>
    <row r="13" spans="2:86" ht="12.75">
      <c r="B13" s="94">
        <f t="shared" si="0"/>
        <v>5</v>
      </c>
      <c r="C13" s="94">
        <f>IF(COUNT(Q13:EC13)&gt;0,COUNT(Q13:EC13),"")</f>
        <v>5</v>
      </c>
      <c r="D13" s="94">
        <f>IF(COUNT(S13:EC13)&gt;0,COUNT(S13:EC13),"")</f>
        <v>5</v>
      </c>
      <c r="E13" s="94">
        <f t="shared" si="1"/>
        <v>5</v>
      </c>
      <c r="F13" s="94">
        <f t="shared" si="3"/>
        <v>5</v>
      </c>
      <c r="G13" s="94">
        <f t="shared" si="2"/>
        <v>2</v>
      </c>
      <c r="H13" s="94">
        <f>IF(AND(M13&gt;0,M13&lt;=STATS!$C$22),1,"")</f>
        <v>1</v>
      </c>
      <c r="J13" s="51">
        <v>12</v>
      </c>
      <c r="M13" s="15">
        <v>2</v>
      </c>
      <c r="N13" s="15" t="s">
        <v>257</v>
      </c>
      <c r="Q13" s="22"/>
      <c r="R13" s="22"/>
      <c r="S13" s="54"/>
      <c r="V13" s="15">
        <v>1</v>
      </c>
      <c r="AE13" s="15">
        <v>1</v>
      </c>
      <c r="AX13" s="15">
        <v>1</v>
      </c>
      <c r="BK13" s="15">
        <v>1</v>
      </c>
      <c r="CH13" s="15">
        <v>1</v>
      </c>
    </row>
    <row r="14" spans="2:82" ht="12.75">
      <c r="B14" s="94">
        <f t="shared" si="0"/>
        <v>2</v>
      </c>
      <c r="C14" s="94">
        <f>IF(COUNT(Q14:EC14)&gt;0,COUNT(Q14:EC14),"")</f>
        <v>2</v>
      </c>
      <c r="D14" s="94">
        <f>IF(COUNT(S14:EC14)&gt;0,COUNT(S14:EC14),"")</f>
        <v>2</v>
      </c>
      <c r="E14" s="94">
        <f t="shared" si="1"/>
        <v>2</v>
      </c>
      <c r="F14" s="94">
        <f t="shared" si="3"/>
        <v>2</v>
      </c>
      <c r="G14" s="94">
        <f t="shared" si="2"/>
        <v>4</v>
      </c>
      <c r="H14" s="94">
        <f>IF(AND(M14&gt;0,M14&lt;=STATS!$C$22),1,"")</f>
        <v>1</v>
      </c>
      <c r="J14" s="51">
        <v>13</v>
      </c>
      <c r="M14" s="15">
        <v>4</v>
      </c>
      <c r="N14" s="15" t="s">
        <v>257</v>
      </c>
      <c r="Q14" s="22"/>
      <c r="R14" s="22"/>
      <c r="S14" s="54"/>
      <c r="BM14" s="15">
        <v>1</v>
      </c>
      <c r="CD14" s="15">
        <v>2</v>
      </c>
    </row>
    <row r="15" spans="2:82" ht="12.75">
      <c r="B15" s="94">
        <f t="shared" si="0"/>
        <v>5</v>
      </c>
      <c r="C15" s="94">
        <f>IF(COUNT(Q15:EC15)&gt;0,COUNT(Q15:EC15),"")</f>
        <v>5</v>
      </c>
      <c r="D15" s="94">
        <f>IF(COUNT(S15:EC15)&gt;0,COUNT(S15:EC15),"")</f>
        <v>5</v>
      </c>
      <c r="E15" s="94">
        <f t="shared" si="1"/>
        <v>5</v>
      </c>
      <c r="F15" s="94">
        <f t="shared" si="3"/>
        <v>5</v>
      </c>
      <c r="G15" s="94">
        <f t="shared" si="2"/>
        <v>4</v>
      </c>
      <c r="H15" s="94">
        <f>IF(AND(M15&gt;0,M15&lt;=STATS!$C$22),1,"")</f>
        <v>1</v>
      </c>
      <c r="J15" s="51">
        <v>14</v>
      </c>
      <c r="M15" s="15">
        <v>4</v>
      </c>
      <c r="N15" s="15" t="s">
        <v>257</v>
      </c>
      <c r="Q15" s="22"/>
      <c r="R15" s="22"/>
      <c r="S15" s="54"/>
      <c r="V15" s="15">
        <v>1</v>
      </c>
      <c r="AE15" s="15">
        <v>1</v>
      </c>
      <c r="AX15" s="15">
        <v>1</v>
      </c>
      <c r="CB15" s="15">
        <v>1</v>
      </c>
      <c r="CD15" s="15">
        <v>2</v>
      </c>
    </row>
    <row r="16" spans="2:19" ht="12.75">
      <c r="B16" s="94">
        <f t="shared" si="0"/>
        <v>0</v>
      </c>
      <c r="C16" s="94">
        <f>IF(COUNT(Q16:EC16)&gt;0,COUNT(Q16:EC16),"")</f>
      </c>
      <c r="D16" s="94">
        <f>IF(COUNT(S16:EC16)&gt;0,COUNT(S16:EC16),"")</f>
      </c>
      <c r="E16" s="94">
        <f t="shared" si="1"/>
      </c>
      <c r="F16" s="94">
        <f t="shared" si="3"/>
      </c>
      <c r="G16" s="94">
        <f t="shared" si="2"/>
      </c>
      <c r="H16" s="94">
        <f>IF(AND(M16&gt;0,M16&lt;=STATS!$C$22),1,"")</f>
      </c>
      <c r="J16" s="51">
        <v>15</v>
      </c>
      <c r="P16" s="15" t="s">
        <v>255</v>
      </c>
      <c r="Q16" s="22"/>
      <c r="R16" s="22"/>
      <c r="S16" s="54"/>
    </row>
    <row r="17" spans="2:82" ht="12.75">
      <c r="B17" s="94">
        <f t="shared" si="0"/>
        <v>2</v>
      </c>
      <c r="C17" s="94">
        <f>IF(COUNT(Q17:EC17)&gt;0,COUNT(Q17:EC17),"")</f>
        <v>2</v>
      </c>
      <c r="D17" s="94">
        <f>IF(COUNT(S17:EC17)&gt;0,COUNT(S17:EC17),"")</f>
        <v>2</v>
      </c>
      <c r="E17" s="94">
        <f t="shared" si="1"/>
        <v>2</v>
      </c>
      <c r="F17" s="94">
        <f t="shared" si="3"/>
        <v>2</v>
      </c>
      <c r="G17" s="94">
        <f t="shared" si="2"/>
        <v>3</v>
      </c>
      <c r="H17" s="94">
        <f>IF(AND(M17&gt;0,M17&lt;=STATS!$C$22),1,"")</f>
        <v>1</v>
      </c>
      <c r="J17" s="51">
        <v>16</v>
      </c>
      <c r="M17" s="15">
        <v>3</v>
      </c>
      <c r="N17" s="15" t="s">
        <v>257</v>
      </c>
      <c r="Q17" s="22"/>
      <c r="R17" s="22"/>
      <c r="S17" s="54"/>
      <c r="V17" s="15">
        <v>1</v>
      </c>
      <c r="CD17" s="15">
        <v>2</v>
      </c>
    </row>
    <row r="18" spans="2:82" ht="12.75">
      <c r="B18" s="94">
        <f t="shared" si="0"/>
        <v>1</v>
      </c>
      <c r="C18" s="94">
        <f>IF(COUNT(Q18:EC18)&gt;0,COUNT(Q18:EC18),"")</f>
        <v>1</v>
      </c>
      <c r="D18" s="94">
        <f>IF(COUNT(S18:EC18)&gt;0,COUNT(S18:EC18),"")</f>
        <v>1</v>
      </c>
      <c r="E18" s="94">
        <f t="shared" si="1"/>
        <v>1</v>
      </c>
      <c r="F18" s="94">
        <f t="shared" si="3"/>
        <v>1</v>
      </c>
      <c r="G18" s="94">
        <f t="shared" si="2"/>
        <v>3</v>
      </c>
      <c r="H18" s="94">
        <f>IF(AND(M18&gt;0,M18&lt;=STATS!$C$22),1,"")</f>
        <v>1</v>
      </c>
      <c r="J18" s="51">
        <v>17</v>
      </c>
      <c r="M18" s="15">
        <v>3</v>
      </c>
      <c r="N18" s="15" t="s">
        <v>257</v>
      </c>
      <c r="Q18" s="22"/>
      <c r="R18" s="22"/>
      <c r="S18" s="54"/>
      <c r="CD18" s="15">
        <v>3</v>
      </c>
    </row>
    <row r="19" spans="2:82" ht="12.75">
      <c r="B19" s="94">
        <f t="shared" si="0"/>
        <v>3</v>
      </c>
      <c r="C19" s="94">
        <f>IF(COUNT(Q19:EC19)&gt;0,COUNT(Q19:EC19),"")</f>
        <v>3</v>
      </c>
      <c r="D19" s="94">
        <f>IF(COUNT(S19:EC19)&gt;0,COUNT(S19:EC19),"")</f>
        <v>3</v>
      </c>
      <c r="E19" s="94">
        <f t="shared" si="1"/>
        <v>3</v>
      </c>
      <c r="F19" s="94">
        <f t="shared" si="3"/>
        <v>3</v>
      </c>
      <c r="G19" s="94">
        <f t="shared" si="2"/>
        <v>3</v>
      </c>
      <c r="H19" s="94">
        <f>IF(AND(M19&gt;0,M19&lt;=STATS!$C$22),1,"")</f>
        <v>1</v>
      </c>
      <c r="J19" s="51">
        <v>18</v>
      </c>
      <c r="M19" s="15">
        <v>3</v>
      </c>
      <c r="N19" s="15" t="s">
        <v>257</v>
      </c>
      <c r="Q19" s="22"/>
      <c r="R19" s="22"/>
      <c r="S19" s="54"/>
      <c r="V19" s="15">
        <v>1</v>
      </c>
      <c r="BM19" s="15">
        <v>1</v>
      </c>
      <c r="CD19" s="15">
        <v>3</v>
      </c>
    </row>
    <row r="20" spans="2:31" ht="12.75">
      <c r="B20" s="94">
        <f t="shared" si="0"/>
        <v>2</v>
      </c>
      <c r="C20" s="94">
        <f>IF(COUNT(Q20:EC20)&gt;0,COUNT(Q20:EC20),"")</f>
        <v>2</v>
      </c>
      <c r="D20" s="94">
        <f>IF(COUNT(S20:EC20)&gt;0,COUNT(S20:EC20),"")</f>
        <v>2</v>
      </c>
      <c r="E20" s="94">
        <f t="shared" si="1"/>
        <v>2</v>
      </c>
      <c r="F20" s="94">
        <f t="shared" si="3"/>
        <v>2</v>
      </c>
      <c r="G20" s="94">
        <f t="shared" si="2"/>
        <v>3</v>
      </c>
      <c r="H20" s="94">
        <f>IF(AND(M20&gt;0,M20&lt;=STATS!$C$22),1,"")</f>
        <v>1</v>
      </c>
      <c r="J20" s="51">
        <v>19</v>
      </c>
      <c r="M20" s="15">
        <v>3</v>
      </c>
      <c r="N20" s="15" t="s">
        <v>257</v>
      </c>
      <c r="Q20" s="22"/>
      <c r="R20" s="22"/>
      <c r="S20" s="54"/>
      <c r="V20" s="15">
        <v>1</v>
      </c>
      <c r="AE20" s="15">
        <v>2</v>
      </c>
    </row>
    <row r="21" spans="2:82" ht="12.75">
      <c r="B21" s="94">
        <f t="shared" si="0"/>
        <v>5</v>
      </c>
      <c r="C21" s="94">
        <f>IF(COUNT(Q21:EC21)&gt;0,COUNT(Q21:EC21),"")</f>
        <v>5</v>
      </c>
      <c r="D21" s="94">
        <f>IF(COUNT(S21:EC21)&gt;0,COUNT(S21:EC21),"")</f>
        <v>5</v>
      </c>
      <c r="E21" s="94">
        <f t="shared" si="1"/>
        <v>5</v>
      </c>
      <c r="F21" s="94">
        <f t="shared" si="3"/>
        <v>5</v>
      </c>
      <c r="G21" s="94">
        <f t="shared" si="2"/>
        <v>3</v>
      </c>
      <c r="H21" s="94">
        <f>IF(AND(M21&gt;0,M21&lt;=STATS!$C$22),1,"")</f>
        <v>1</v>
      </c>
      <c r="J21" s="51">
        <v>20</v>
      </c>
      <c r="M21" s="15">
        <v>3</v>
      </c>
      <c r="N21" s="15" t="s">
        <v>257</v>
      </c>
      <c r="Q21" s="22"/>
      <c r="R21" s="22"/>
      <c r="S21" s="54"/>
      <c r="V21" s="15">
        <v>1</v>
      </c>
      <c r="AE21" s="15">
        <v>1</v>
      </c>
      <c r="AX21" s="15">
        <v>1</v>
      </c>
      <c r="CC21" s="15">
        <v>1</v>
      </c>
      <c r="CD21" s="15">
        <v>1</v>
      </c>
    </row>
    <row r="22" spans="2:118" ht="12.75">
      <c r="B22" s="94">
        <f t="shared" si="0"/>
        <v>3</v>
      </c>
      <c r="C22" s="94">
        <f>IF(COUNT(Q22:EC22)&gt;0,COUNT(Q22:EC22),"")</f>
        <v>3</v>
      </c>
      <c r="D22" s="94">
        <f>IF(COUNT(S22:EC22)&gt;0,COUNT(S22:EC22),"")</f>
        <v>3</v>
      </c>
      <c r="E22" s="94">
        <f t="shared" si="1"/>
        <v>3</v>
      </c>
      <c r="F22" s="94">
        <f t="shared" si="3"/>
        <v>3</v>
      </c>
      <c r="G22" s="94">
        <f t="shared" si="2"/>
        <v>3</v>
      </c>
      <c r="H22" s="94">
        <f>IF(AND(M22&gt;0,M22&lt;=STATS!$C$22),1,"")</f>
        <v>1</v>
      </c>
      <c r="J22" s="51">
        <v>21</v>
      </c>
      <c r="M22" s="15">
        <v>3</v>
      </c>
      <c r="N22" s="15" t="s">
        <v>257</v>
      </c>
      <c r="Q22" s="22"/>
      <c r="R22" s="22"/>
      <c r="S22" s="54"/>
      <c r="AX22" s="15">
        <v>1</v>
      </c>
      <c r="CD22" s="15">
        <v>2</v>
      </c>
      <c r="DN22" s="15">
        <v>1</v>
      </c>
    </row>
    <row r="23" spans="2:19" ht="12.75">
      <c r="B23" s="94">
        <f t="shared" si="0"/>
        <v>0</v>
      </c>
      <c r="C23" s="94">
        <f>IF(COUNT(Q23:EC23)&gt;0,COUNT(Q23:EC23),"")</f>
      </c>
      <c r="D23" s="94">
        <f>IF(COUNT(S23:EC23)&gt;0,COUNT(S23:EC23),"")</f>
      </c>
      <c r="E23" s="94">
        <f t="shared" si="1"/>
      </c>
      <c r="F23" s="94">
        <f t="shared" si="3"/>
      </c>
      <c r="G23" s="94">
        <f t="shared" si="2"/>
      </c>
      <c r="H23" s="94">
        <f>IF(AND(M23&gt;0,M23&lt;=STATS!$C$22),1,"")</f>
      </c>
      <c r="J23" s="51">
        <v>22</v>
      </c>
      <c r="P23" s="15" t="s">
        <v>255</v>
      </c>
      <c r="Q23" s="22"/>
      <c r="R23" s="22"/>
      <c r="S23" s="54"/>
    </row>
    <row r="24" spans="2:118" ht="12.75">
      <c r="B24" s="94">
        <f t="shared" si="0"/>
        <v>4</v>
      </c>
      <c r="C24" s="94">
        <f>IF(COUNT(Q24:EC24)&gt;0,COUNT(Q24:EC24),"")</f>
        <v>4</v>
      </c>
      <c r="D24" s="94">
        <f>IF(COUNT(S24:EC24)&gt;0,COUNT(S24:EC24),"")</f>
        <v>4</v>
      </c>
      <c r="E24" s="94">
        <f t="shared" si="1"/>
        <v>4</v>
      </c>
      <c r="F24" s="94">
        <f t="shared" si="3"/>
        <v>4</v>
      </c>
      <c r="G24" s="94">
        <f t="shared" si="2"/>
        <v>3</v>
      </c>
      <c r="H24" s="94">
        <f>IF(AND(M24&gt;0,M24&lt;=STATS!$C$22),1,"")</f>
        <v>1</v>
      </c>
      <c r="J24" s="51">
        <v>23</v>
      </c>
      <c r="M24" s="15">
        <v>3</v>
      </c>
      <c r="N24" s="15" t="s">
        <v>257</v>
      </c>
      <c r="Q24" s="22"/>
      <c r="R24" s="22"/>
      <c r="S24" s="54"/>
      <c r="V24" s="15">
        <v>1</v>
      </c>
      <c r="AX24" s="15">
        <v>1</v>
      </c>
      <c r="CC24" s="15">
        <v>1</v>
      </c>
      <c r="DN24" s="15">
        <v>1</v>
      </c>
    </row>
    <row r="25" spans="2:118" ht="12.75">
      <c r="B25" s="94">
        <f t="shared" si="0"/>
        <v>3</v>
      </c>
      <c r="C25" s="94">
        <f>IF(COUNT(Q25:EC25)&gt;0,COUNT(Q25:EC25),"")</f>
        <v>3</v>
      </c>
      <c r="D25" s="94">
        <f>IF(COUNT(S25:EC25)&gt;0,COUNT(S25:EC25),"")</f>
        <v>3</v>
      </c>
      <c r="E25" s="94">
        <f t="shared" si="1"/>
        <v>3</v>
      </c>
      <c r="F25" s="94">
        <f t="shared" si="3"/>
        <v>3</v>
      </c>
      <c r="G25" s="94">
        <f t="shared" si="2"/>
        <v>4</v>
      </c>
      <c r="H25" s="94">
        <f>IF(AND(M25&gt;0,M25&lt;=STATS!$C$22),1,"")</f>
        <v>1</v>
      </c>
      <c r="J25" s="51">
        <v>24</v>
      </c>
      <c r="M25" s="15">
        <v>4</v>
      </c>
      <c r="N25" s="15" t="s">
        <v>257</v>
      </c>
      <c r="Q25" s="22"/>
      <c r="R25" s="22"/>
      <c r="S25" s="54"/>
      <c r="V25" s="15">
        <v>1</v>
      </c>
      <c r="AX25" s="15">
        <v>1</v>
      </c>
      <c r="DN25" s="15">
        <v>1</v>
      </c>
    </row>
    <row r="26" spans="2:19" ht="12.75">
      <c r="B26" s="94">
        <f t="shared" si="0"/>
        <v>0</v>
      </c>
      <c r="C26" s="94">
        <f>IF(COUNT(Q26:EC26)&gt;0,COUNT(Q26:EC26),"")</f>
      </c>
      <c r="D26" s="94">
        <f>IF(COUNT(S26:EC26)&gt;0,COUNT(S26:EC26),"")</f>
      </c>
      <c r="E26" s="94">
        <f t="shared" si="1"/>
      </c>
      <c r="F26" s="94">
        <f t="shared" si="3"/>
      </c>
      <c r="G26" s="94">
        <f aca="true" t="shared" si="4" ref="G26:G89">IF($B26&gt;=1,$M26,"")</f>
      </c>
      <c r="H26" s="94">
        <f>IF(AND(M26&gt;0,M26&lt;=STATS!$C$22),1,"")</f>
      </c>
      <c r="J26" s="51">
        <v>25</v>
      </c>
      <c r="P26" s="15" t="s">
        <v>255</v>
      </c>
      <c r="Q26" s="22"/>
      <c r="R26" s="22"/>
      <c r="S26" s="54"/>
    </row>
    <row r="27" spans="2:82" ht="12.75">
      <c r="B27" s="94">
        <f t="shared" si="0"/>
        <v>1</v>
      </c>
      <c r="C27" s="94">
        <f>IF(COUNT(Q27:EC27)&gt;0,COUNT(Q27:EC27),"")</f>
        <v>1</v>
      </c>
      <c r="D27" s="94">
        <f>IF(COUNT(S27:EC27)&gt;0,COUNT(S27:EC27),"")</f>
        <v>1</v>
      </c>
      <c r="E27" s="94">
        <f t="shared" si="1"/>
        <v>1</v>
      </c>
      <c r="F27" s="94">
        <f t="shared" si="3"/>
        <v>1</v>
      </c>
      <c r="G27" s="94">
        <f t="shared" si="4"/>
        <v>2</v>
      </c>
      <c r="H27" s="94">
        <f>IF(AND(M27&gt;0,M27&lt;=STATS!$C$22),1,"")</f>
        <v>1</v>
      </c>
      <c r="J27" s="51">
        <v>26</v>
      </c>
      <c r="M27" s="15">
        <v>2</v>
      </c>
      <c r="N27" s="15" t="s">
        <v>257</v>
      </c>
      <c r="Q27" s="22"/>
      <c r="R27" s="22"/>
      <c r="S27" s="54"/>
      <c r="CD27" s="15">
        <v>2</v>
      </c>
    </row>
    <row r="28" spans="2:86" ht="12.75">
      <c r="B28" s="94">
        <f t="shared" si="0"/>
        <v>3</v>
      </c>
      <c r="C28" s="94">
        <f>IF(COUNT(Q28:EC28)&gt;0,COUNT(Q28:EC28),"")</f>
        <v>3</v>
      </c>
      <c r="D28" s="94">
        <f>IF(COUNT(S28:EC28)&gt;0,COUNT(S28:EC28),"")</f>
        <v>3</v>
      </c>
      <c r="E28" s="94">
        <f t="shared" si="1"/>
        <v>3</v>
      </c>
      <c r="F28" s="94">
        <f t="shared" si="3"/>
        <v>3</v>
      </c>
      <c r="G28" s="94">
        <f t="shared" si="4"/>
        <v>5</v>
      </c>
      <c r="H28" s="94">
        <f>IF(AND(M28&gt;0,M28&lt;=STATS!$C$22),1,"")</f>
        <v>1</v>
      </c>
      <c r="J28" s="51">
        <v>27</v>
      </c>
      <c r="M28" s="15">
        <v>5</v>
      </c>
      <c r="N28" s="15" t="s">
        <v>257</v>
      </c>
      <c r="Q28" s="22"/>
      <c r="R28" s="22"/>
      <c r="S28" s="54"/>
      <c r="V28" s="15">
        <v>1</v>
      </c>
      <c r="AE28" s="15">
        <v>1</v>
      </c>
      <c r="CH28" s="15">
        <v>2</v>
      </c>
    </row>
    <row r="29" spans="2:118" ht="12.75">
      <c r="B29" s="94">
        <f t="shared" si="0"/>
        <v>6</v>
      </c>
      <c r="C29" s="94">
        <f>IF(COUNT(Q29:EC29)&gt;0,COUNT(Q29:EC29),"")</f>
        <v>6</v>
      </c>
      <c r="D29" s="94">
        <f>IF(COUNT(S29:EC29)&gt;0,COUNT(S29:EC29),"")</f>
        <v>6</v>
      </c>
      <c r="E29" s="94">
        <f t="shared" si="1"/>
        <v>6</v>
      </c>
      <c r="F29" s="94">
        <f t="shared" si="3"/>
        <v>6</v>
      </c>
      <c r="G29" s="94">
        <f t="shared" si="4"/>
        <v>4</v>
      </c>
      <c r="H29" s="94">
        <f>IF(AND(M29&gt;0,M29&lt;=STATS!$C$22),1,"")</f>
        <v>1</v>
      </c>
      <c r="J29" s="51">
        <v>28</v>
      </c>
      <c r="M29" s="15">
        <v>4</v>
      </c>
      <c r="N29" s="15" t="s">
        <v>257</v>
      </c>
      <c r="Q29" s="22"/>
      <c r="R29" s="22"/>
      <c r="S29" s="54"/>
      <c r="V29" s="15">
        <v>1</v>
      </c>
      <c r="AE29" s="15">
        <v>2</v>
      </c>
      <c r="BA29" s="15">
        <v>1</v>
      </c>
      <c r="CB29" s="15">
        <v>1</v>
      </c>
      <c r="CC29" s="15">
        <v>1</v>
      </c>
      <c r="DN29" s="15">
        <v>1</v>
      </c>
    </row>
    <row r="30" spans="2:81" ht="12.75">
      <c r="B30" s="94">
        <f t="shared" si="0"/>
        <v>4</v>
      </c>
      <c r="C30" s="94">
        <f>IF(COUNT(Q30:EC30)&gt;0,COUNT(Q30:EC30),"")</f>
        <v>4</v>
      </c>
      <c r="D30" s="94">
        <f>IF(COUNT(S30:EC30)&gt;0,COUNT(S30:EC30),"")</f>
        <v>4</v>
      </c>
      <c r="E30" s="94">
        <f t="shared" si="1"/>
        <v>4</v>
      </c>
      <c r="F30" s="94">
        <f t="shared" si="3"/>
        <v>4</v>
      </c>
      <c r="G30" s="94">
        <f t="shared" si="4"/>
        <v>2</v>
      </c>
      <c r="H30" s="94">
        <f>IF(AND(M30&gt;0,M30&lt;=STATS!$C$22),1,"")</f>
        <v>1</v>
      </c>
      <c r="J30" s="51">
        <v>29</v>
      </c>
      <c r="M30" s="15">
        <v>2</v>
      </c>
      <c r="N30" s="15" t="s">
        <v>257</v>
      </c>
      <c r="Q30" s="22"/>
      <c r="R30" s="22"/>
      <c r="S30" s="54"/>
      <c r="V30" s="15">
        <v>1</v>
      </c>
      <c r="AX30" s="15">
        <v>1</v>
      </c>
      <c r="CB30" s="15">
        <v>1</v>
      </c>
      <c r="CC30" s="15">
        <v>1</v>
      </c>
    </row>
    <row r="31" spans="2:118" ht="12.75">
      <c r="B31" s="94">
        <f t="shared" si="0"/>
        <v>2</v>
      </c>
      <c r="C31" s="94">
        <f>IF(COUNT(Q31:EC31)&gt;0,COUNT(Q31:EC31),"")</f>
        <v>2</v>
      </c>
      <c r="D31" s="94">
        <f>IF(COUNT(S31:EC31)&gt;0,COUNT(S31:EC31),"")</f>
        <v>2</v>
      </c>
      <c r="E31" s="94">
        <f t="shared" si="1"/>
        <v>2</v>
      </c>
      <c r="F31" s="94">
        <f t="shared" si="3"/>
        <v>2</v>
      </c>
      <c r="G31" s="94">
        <f t="shared" si="4"/>
        <v>2</v>
      </c>
      <c r="H31" s="94">
        <f>IF(AND(M31&gt;0,M31&lt;=STATS!$C$22),1,"")</f>
        <v>1</v>
      </c>
      <c r="J31" s="51">
        <v>30</v>
      </c>
      <c r="M31" s="15">
        <v>2</v>
      </c>
      <c r="N31" s="15" t="s">
        <v>257</v>
      </c>
      <c r="Q31" s="22"/>
      <c r="R31" s="22"/>
      <c r="S31" s="54"/>
      <c r="CD31" s="15">
        <v>2</v>
      </c>
      <c r="DN31" s="15">
        <v>1</v>
      </c>
    </row>
    <row r="32" spans="2:19" ht="12.75">
      <c r="B32" s="94">
        <f t="shared" si="0"/>
        <v>0</v>
      </c>
      <c r="C32" s="94">
        <f>IF(COUNT(Q32:EC32)&gt;0,COUNT(Q32:EC32),"")</f>
      </c>
      <c r="D32" s="94">
        <f>IF(COUNT(S32:EC32)&gt;0,COUNT(S32:EC32),"")</f>
      </c>
      <c r="E32" s="94">
        <f t="shared" si="1"/>
      </c>
      <c r="F32" s="94">
        <f t="shared" si="3"/>
      </c>
      <c r="G32" s="94">
        <f t="shared" si="4"/>
      </c>
      <c r="H32" s="94">
        <f>IF(AND(M32&gt;0,M32&lt;=STATS!$C$22),1,"")</f>
      </c>
      <c r="J32" s="51">
        <v>31</v>
      </c>
      <c r="P32" s="15" t="s">
        <v>256</v>
      </c>
      <c r="Q32" s="22"/>
      <c r="R32" s="22"/>
      <c r="S32" s="54"/>
    </row>
    <row r="33" spans="2:118" ht="12.75">
      <c r="B33" s="94">
        <f t="shared" si="0"/>
        <v>6</v>
      </c>
      <c r="C33" s="94">
        <f>IF(COUNT(Q33:EC33)&gt;0,COUNT(Q33:EC33),"")</f>
        <v>6</v>
      </c>
      <c r="D33" s="94">
        <f>IF(COUNT(S33:EC33)&gt;0,COUNT(S33:EC33),"")</f>
        <v>6</v>
      </c>
      <c r="E33" s="94">
        <f t="shared" si="1"/>
        <v>6</v>
      </c>
      <c r="F33" s="94">
        <f t="shared" si="3"/>
        <v>6</v>
      </c>
      <c r="G33" s="94">
        <f t="shared" si="4"/>
        <v>4</v>
      </c>
      <c r="H33" s="94">
        <f>IF(AND(M33&gt;0,M33&lt;=STATS!$C$22),1,"")</f>
        <v>1</v>
      </c>
      <c r="J33" s="51">
        <v>32</v>
      </c>
      <c r="M33" s="15">
        <v>4</v>
      </c>
      <c r="N33" s="15" t="s">
        <v>257</v>
      </c>
      <c r="Q33" s="22"/>
      <c r="R33" s="22"/>
      <c r="S33" s="54"/>
      <c r="V33" s="15">
        <v>1</v>
      </c>
      <c r="AE33" s="15">
        <v>1</v>
      </c>
      <c r="AX33" s="15">
        <v>1</v>
      </c>
      <c r="CB33" s="15">
        <v>1</v>
      </c>
      <c r="CD33" s="15">
        <v>1</v>
      </c>
      <c r="DN33" s="15">
        <v>1</v>
      </c>
    </row>
    <row r="34" spans="2:45" ht="12.75">
      <c r="B34" s="94">
        <f t="shared" si="0"/>
        <v>3</v>
      </c>
      <c r="C34" s="94">
        <f>IF(COUNT(Q34:EC34)&gt;0,COUNT(Q34:EC34),"")</f>
        <v>3</v>
      </c>
      <c r="D34" s="94">
        <f>IF(COUNT(S34:EC34)&gt;0,COUNT(S34:EC34),"")</f>
        <v>3</v>
      </c>
      <c r="E34" s="94">
        <f t="shared" si="1"/>
        <v>3</v>
      </c>
      <c r="F34" s="94">
        <f t="shared" si="3"/>
        <v>3</v>
      </c>
      <c r="G34" s="94">
        <f t="shared" si="4"/>
        <v>5</v>
      </c>
      <c r="H34" s="94">
        <f>IF(AND(M34&gt;0,M34&lt;=STATS!$C$22),1,"")</f>
        <v>1</v>
      </c>
      <c r="J34" s="51">
        <v>33</v>
      </c>
      <c r="M34" s="15">
        <v>5</v>
      </c>
      <c r="N34" s="15" t="s">
        <v>257</v>
      </c>
      <c r="Q34" s="22"/>
      <c r="R34" s="22"/>
      <c r="S34" s="54"/>
      <c r="V34" s="15">
        <v>1</v>
      </c>
      <c r="AE34" s="15">
        <v>1</v>
      </c>
      <c r="AS34" s="15">
        <v>1</v>
      </c>
    </row>
    <row r="35" spans="2:19" ht="12.75">
      <c r="B35" s="94">
        <f t="shared" si="0"/>
        <v>0</v>
      </c>
      <c r="C35" s="94">
        <f>IF(COUNT(Q35:EC35)&gt;0,COUNT(Q35:EC35),"")</f>
      </c>
      <c r="D35" s="94">
        <f>IF(COUNT(S35:EC35)&gt;0,COUNT(S35:EC35),"")</f>
      </c>
      <c r="E35" s="94">
        <f t="shared" si="1"/>
      </c>
      <c r="F35" s="94">
        <f t="shared" si="3"/>
      </c>
      <c r="G35" s="94">
        <f t="shared" si="4"/>
      </c>
      <c r="H35" s="94">
        <f>IF(AND(M35&gt;0,M35&lt;=STATS!$C$22),1,"")</f>
      </c>
      <c r="J35" s="51">
        <v>34</v>
      </c>
      <c r="P35" s="15" t="s">
        <v>255</v>
      </c>
      <c r="Q35" s="22"/>
      <c r="R35" s="22"/>
      <c r="S35" s="54"/>
    </row>
    <row r="36" spans="2:118" ht="12.75">
      <c r="B36" s="94">
        <f t="shared" si="0"/>
        <v>4</v>
      </c>
      <c r="C36" s="94">
        <f>IF(COUNT(Q36:EC36)&gt;0,COUNT(Q36:EC36),"")</f>
        <v>4</v>
      </c>
      <c r="D36" s="94">
        <f>IF(COUNT(S36:EC36)&gt;0,COUNT(S36:EC36),"")</f>
        <v>4</v>
      </c>
      <c r="E36" s="94">
        <f t="shared" si="1"/>
        <v>4</v>
      </c>
      <c r="F36" s="94">
        <f t="shared" si="3"/>
        <v>4</v>
      </c>
      <c r="G36" s="94">
        <f t="shared" si="4"/>
        <v>3</v>
      </c>
      <c r="H36" s="94">
        <f>IF(AND(M36&gt;0,M36&lt;=STATS!$C$22),1,"")</f>
        <v>1</v>
      </c>
      <c r="J36" s="51">
        <v>35</v>
      </c>
      <c r="M36" s="15">
        <v>3</v>
      </c>
      <c r="N36" s="15" t="s">
        <v>257</v>
      </c>
      <c r="Q36" s="22"/>
      <c r="R36" s="22"/>
      <c r="S36" s="54"/>
      <c r="AE36" s="15">
        <v>1</v>
      </c>
      <c r="AX36" s="15">
        <v>1</v>
      </c>
      <c r="CC36" s="15">
        <v>1</v>
      </c>
      <c r="DN36" s="15">
        <v>1</v>
      </c>
    </row>
    <row r="37" spans="2:86" ht="12.75">
      <c r="B37" s="94">
        <f t="shared" si="0"/>
        <v>5</v>
      </c>
      <c r="C37" s="94">
        <f>IF(COUNT(Q37:EC37)&gt;0,COUNT(Q37:EC37),"")</f>
        <v>5</v>
      </c>
      <c r="D37" s="94">
        <f>IF(COUNT(S37:EC37)&gt;0,COUNT(S37:EC37),"")</f>
        <v>5</v>
      </c>
      <c r="E37" s="94">
        <f t="shared" si="1"/>
        <v>5</v>
      </c>
      <c r="F37" s="94">
        <f t="shared" si="3"/>
        <v>5</v>
      </c>
      <c r="G37" s="94">
        <f t="shared" si="4"/>
        <v>4</v>
      </c>
      <c r="H37" s="94">
        <f>IF(AND(M37&gt;0,M37&lt;=STATS!$C$22),1,"")</f>
        <v>1</v>
      </c>
      <c r="J37" s="51">
        <v>36</v>
      </c>
      <c r="M37" s="15">
        <v>4</v>
      </c>
      <c r="N37" s="15" t="s">
        <v>257</v>
      </c>
      <c r="Q37" s="22"/>
      <c r="R37" s="22"/>
      <c r="S37" s="54"/>
      <c r="V37" s="15">
        <v>1</v>
      </c>
      <c r="AE37" s="15">
        <v>1</v>
      </c>
      <c r="AX37" s="15">
        <v>1</v>
      </c>
      <c r="CB37" s="15">
        <v>1</v>
      </c>
      <c r="CH37" s="15">
        <v>1</v>
      </c>
    </row>
    <row r="38" spans="2:118" ht="12.75">
      <c r="B38" s="94">
        <f t="shared" si="0"/>
        <v>3</v>
      </c>
      <c r="C38" s="94">
        <f>IF(COUNT(Q38:EC38)&gt;0,COUNT(Q38:EC38),"")</f>
        <v>3</v>
      </c>
      <c r="D38" s="94">
        <f>IF(COUNT(S38:EC38)&gt;0,COUNT(S38:EC38),"")</f>
        <v>3</v>
      </c>
      <c r="E38" s="94">
        <f t="shared" si="1"/>
        <v>3</v>
      </c>
      <c r="F38" s="94">
        <f t="shared" si="3"/>
        <v>3</v>
      </c>
      <c r="G38" s="94">
        <f t="shared" si="4"/>
        <v>4</v>
      </c>
      <c r="H38" s="94">
        <f>IF(AND(M38&gt;0,M38&lt;=STATS!$C$22),1,"")</f>
        <v>1</v>
      </c>
      <c r="J38" s="51">
        <v>37</v>
      </c>
      <c r="M38" s="15">
        <v>4</v>
      </c>
      <c r="N38" s="15" t="s">
        <v>257</v>
      </c>
      <c r="Q38" s="22"/>
      <c r="R38" s="22"/>
      <c r="S38" s="54"/>
      <c r="BM38" s="15">
        <v>1</v>
      </c>
      <c r="CD38" s="15">
        <v>1</v>
      </c>
      <c r="DN38" s="15">
        <v>1</v>
      </c>
    </row>
    <row r="39" spans="2:86" ht="12.75">
      <c r="B39" s="94">
        <f t="shared" si="0"/>
        <v>3</v>
      </c>
      <c r="C39" s="94">
        <f>IF(COUNT(Q39:EC39)&gt;0,COUNT(Q39:EC39),"")</f>
        <v>3</v>
      </c>
      <c r="D39" s="94">
        <f>IF(COUNT(S39:EC39)&gt;0,COUNT(S39:EC39),"")</f>
        <v>3</v>
      </c>
      <c r="E39" s="94">
        <f t="shared" si="1"/>
        <v>3</v>
      </c>
      <c r="F39" s="94">
        <f t="shared" si="3"/>
        <v>3</v>
      </c>
      <c r="G39" s="94">
        <f t="shared" si="4"/>
        <v>2</v>
      </c>
      <c r="H39" s="94">
        <f>IF(AND(M39&gt;0,M39&lt;=STATS!$C$22),1,"")</f>
        <v>1</v>
      </c>
      <c r="J39" s="51">
        <v>38</v>
      </c>
      <c r="M39" s="15">
        <v>2</v>
      </c>
      <c r="N39" s="15" t="s">
        <v>257</v>
      </c>
      <c r="Q39" s="22"/>
      <c r="R39" s="22"/>
      <c r="S39" s="54"/>
      <c r="V39" s="15">
        <v>1</v>
      </c>
      <c r="CD39" s="15">
        <v>1</v>
      </c>
      <c r="CH39" s="15">
        <v>1</v>
      </c>
    </row>
    <row r="40" spans="2:19" ht="12.75">
      <c r="B40" s="94">
        <f t="shared" si="0"/>
        <v>0</v>
      </c>
      <c r="C40" s="94">
        <f>IF(COUNT(Q40:EC40)&gt;0,COUNT(Q40:EC40),"")</f>
      </c>
      <c r="D40" s="94">
        <f>IF(COUNT(S40:EC40)&gt;0,COUNT(S40:EC40),"")</f>
      </c>
      <c r="E40" s="94">
        <f t="shared" si="1"/>
      </c>
      <c r="F40" s="94">
        <f t="shared" si="3"/>
      </c>
      <c r="G40" s="94">
        <f t="shared" si="4"/>
      </c>
      <c r="H40" s="94">
        <f>IF(AND(M40&gt;0,M40&lt;=STATS!$C$22),1,"")</f>
      </c>
      <c r="J40" s="51">
        <v>39</v>
      </c>
      <c r="P40" s="15" t="s">
        <v>255</v>
      </c>
      <c r="Q40" s="22"/>
      <c r="R40" s="22"/>
      <c r="S40" s="54"/>
    </row>
    <row r="41" spans="2:82" ht="12.75">
      <c r="B41" s="94">
        <f t="shared" si="0"/>
        <v>5</v>
      </c>
      <c r="C41" s="94">
        <f>IF(COUNT(Q41:EC41)&gt;0,COUNT(Q41:EC41),"")</f>
        <v>5</v>
      </c>
      <c r="D41" s="94">
        <f>IF(COUNT(S41:EC41)&gt;0,COUNT(S41:EC41),"")</f>
        <v>5</v>
      </c>
      <c r="E41" s="94">
        <f t="shared" si="1"/>
        <v>5</v>
      </c>
      <c r="F41" s="94">
        <f t="shared" si="3"/>
        <v>5</v>
      </c>
      <c r="G41" s="94">
        <f t="shared" si="4"/>
        <v>5</v>
      </c>
      <c r="H41" s="94">
        <f>IF(AND(M41&gt;0,M41&lt;=STATS!$C$22),1,"")</f>
        <v>1</v>
      </c>
      <c r="J41" s="51">
        <v>40</v>
      </c>
      <c r="M41" s="15">
        <v>5</v>
      </c>
      <c r="N41" s="15" t="s">
        <v>257</v>
      </c>
      <c r="Q41" s="22"/>
      <c r="R41" s="22"/>
      <c r="S41" s="54"/>
      <c r="V41" s="15">
        <v>1</v>
      </c>
      <c r="AE41" s="15">
        <v>1</v>
      </c>
      <c r="BM41" s="15">
        <v>1</v>
      </c>
      <c r="CC41" s="15">
        <v>1</v>
      </c>
      <c r="CD41" s="15">
        <v>2</v>
      </c>
    </row>
    <row r="42" spans="2:86" ht="12.75">
      <c r="B42" s="94">
        <f t="shared" si="0"/>
        <v>3</v>
      </c>
      <c r="C42" s="94">
        <f>IF(COUNT(Q42:EC42)&gt;0,COUNT(Q42:EC42),"")</f>
        <v>3</v>
      </c>
      <c r="D42" s="94">
        <f>IF(COUNT(S42:EC42)&gt;0,COUNT(S42:EC42),"")</f>
        <v>3</v>
      </c>
      <c r="E42" s="94">
        <f t="shared" si="1"/>
        <v>3</v>
      </c>
      <c r="F42" s="94">
        <f t="shared" si="3"/>
        <v>3</v>
      </c>
      <c r="G42" s="94">
        <f t="shared" si="4"/>
        <v>6</v>
      </c>
      <c r="H42" s="94">
        <f>IF(AND(M42&gt;0,M42&lt;=STATS!$C$22),1,"")</f>
        <v>1</v>
      </c>
      <c r="J42" s="51">
        <v>41</v>
      </c>
      <c r="M42" s="15">
        <v>6</v>
      </c>
      <c r="N42" s="15" t="s">
        <v>257</v>
      </c>
      <c r="Q42" s="22"/>
      <c r="R42" s="22"/>
      <c r="S42" s="54"/>
      <c r="V42" s="15">
        <v>1</v>
      </c>
      <c r="AE42" s="15">
        <v>1</v>
      </c>
      <c r="CH42" s="15">
        <v>2</v>
      </c>
    </row>
    <row r="43" spans="2:86" ht="12.75">
      <c r="B43" s="94">
        <f t="shared" si="0"/>
        <v>4</v>
      </c>
      <c r="C43" s="94">
        <f>IF(COUNT(Q43:EC43)&gt;0,COUNT(Q43:EC43),"")</f>
        <v>4</v>
      </c>
      <c r="D43" s="94">
        <f>IF(COUNT(S43:EC43)&gt;0,COUNT(S43:EC43),"")</f>
        <v>4</v>
      </c>
      <c r="E43" s="94">
        <f t="shared" si="1"/>
        <v>4</v>
      </c>
      <c r="F43" s="94">
        <f t="shared" si="3"/>
        <v>4</v>
      </c>
      <c r="G43" s="94">
        <f t="shared" si="4"/>
        <v>4</v>
      </c>
      <c r="H43" s="94">
        <f>IF(AND(M43&gt;0,M43&lt;=STATS!$C$22),1,"")</f>
        <v>1</v>
      </c>
      <c r="J43" s="51">
        <v>42</v>
      </c>
      <c r="M43" s="15">
        <v>4</v>
      </c>
      <c r="N43" s="15" t="s">
        <v>257</v>
      </c>
      <c r="Q43" s="22"/>
      <c r="R43" s="22"/>
      <c r="S43" s="54"/>
      <c r="V43" s="15">
        <v>1</v>
      </c>
      <c r="AE43" s="15">
        <v>1</v>
      </c>
      <c r="CC43" s="15">
        <v>1</v>
      </c>
      <c r="CH43" s="15">
        <v>1</v>
      </c>
    </row>
    <row r="44" spans="2:19" ht="12.75">
      <c r="B44" s="94">
        <f t="shared" si="0"/>
        <v>0</v>
      </c>
      <c r="C44" s="94">
        <f>IF(COUNT(Q44:EC44)&gt;0,COUNT(Q44:EC44),"")</f>
      </c>
      <c r="D44" s="94">
        <f>IF(COUNT(S44:EC44)&gt;0,COUNT(S44:EC44),"")</f>
      </c>
      <c r="E44" s="94">
        <f t="shared" si="1"/>
      </c>
      <c r="F44" s="94">
        <f t="shared" si="3"/>
      </c>
      <c r="G44" s="94">
        <f t="shared" si="4"/>
      </c>
      <c r="H44" s="94">
        <f>IF(AND(M44&gt;0,M44&lt;=STATS!$C$22),1,"")</f>
      </c>
      <c r="J44" s="51">
        <v>43</v>
      </c>
      <c r="P44" s="15" t="s">
        <v>255</v>
      </c>
      <c r="Q44" s="22"/>
      <c r="R44" s="22"/>
      <c r="S44" s="54"/>
    </row>
    <row r="45" spans="2:118" ht="12.75">
      <c r="B45" s="94">
        <f t="shared" si="0"/>
        <v>3</v>
      </c>
      <c r="C45" s="94">
        <f>IF(COUNT(Q45:EC45)&gt;0,COUNT(Q45:EC45),"")</f>
        <v>3</v>
      </c>
      <c r="D45" s="94">
        <f>IF(COUNT(S45:EC45)&gt;0,COUNT(S45:EC45),"")</f>
        <v>3</v>
      </c>
      <c r="E45" s="94">
        <f t="shared" si="1"/>
        <v>3</v>
      </c>
      <c r="F45" s="94">
        <f t="shared" si="3"/>
        <v>3</v>
      </c>
      <c r="G45" s="94">
        <f t="shared" si="4"/>
        <v>6</v>
      </c>
      <c r="H45" s="94">
        <f>IF(AND(M45&gt;0,M45&lt;=STATS!$C$22),1,"")</f>
        <v>1</v>
      </c>
      <c r="J45" s="51">
        <v>44</v>
      </c>
      <c r="M45" s="15">
        <v>6</v>
      </c>
      <c r="N45" s="15" t="s">
        <v>257</v>
      </c>
      <c r="Q45" s="22"/>
      <c r="R45" s="22"/>
      <c r="S45" s="54"/>
      <c r="V45" s="15">
        <v>1</v>
      </c>
      <c r="AE45" s="15">
        <v>1</v>
      </c>
      <c r="DN45" s="15">
        <v>1</v>
      </c>
    </row>
    <row r="46" spans="2:80" ht="12.75">
      <c r="B46" s="94">
        <f t="shared" si="0"/>
        <v>3</v>
      </c>
      <c r="C46" s="94">
        <f>IF(COUNT(Q46:EC46)&gt;0,COUNT(Q46:EC46),"")</f>
        <v>3</v>
      </c>
      <c r="D46" s="94">
        <f>IF(COUNT(S46:EC46)&gt;0,COUNT(S46:EC46),"")</f>
        <v>3</v>
      </c>
      <c r="E46" s="94">
        <f t="shared" si="1"/>
        <v>3</v>
      </c>
      <c r="F46" s="94">
        <f t="shared" si="3"/>
        <v>3</v>
      </c>
      <c r="G46" s="94">
        <f t="shared" si="4"/>
        <v>4</v>
      </c>
      <c r="H46" s="94">
        <f>IF(AND(M46&gt;0,M46&lt;=STATS!$C$22),1,"")</f>
        <v>1</v>
      </c>
      <c r="J46" s="51">
        <v>45</v>
      </c>
      <c r="M46" s="15">
        <v>4</v>
      </c>
      <c r="N46" s="15" t="s">
        <v>257</v>
      </c>
      <c r="Q46" s="22"/>
      <c r="R46" s="22"/>
      <c r="S46" s="54"/>
      <c r="V46" s="15">
        <v>1</v>
      </c>
      <c r="AX46" s="15">
        <v>1</v>
      </c>
      <c r="CB46" s="15">
        <v>1</v>
      </c>
    </row>
    <row r="47" spans="2:86" ht="12.75">
      <c r="B47" s="94">
        <f t="shared" si="0"/>
        <v>4</v>
      </c>
      <c r="C47" s="94">
        <f>IF(COUNT(Q47:EC47)&gt;0,COUNT(Q47:EC47),"")</f>
        <v>4</v>
      </c>
      <c r="D47" s="94">
        <f>IF(COUNT(S47:EC47)&gt;0,COUNT(S47:EC47),"")</f>
        <v>4</v>
      </c>
      <c r="E47" s="94">
        <f t="shared" si="1"/>
        <v>4</v>
      </c>
      <c r="F47" s="94">
        <f t="shared" si="3"/>
        <v>4</v>
      </c>
      <c r="G47" s="94">
        <f t="shared" si="4"/>
        <v>4</v>
      </c>
      <c r="H47" s="94">
        <f>IF(AND(M47&gt;0,M47&lt;=STATS!$C$22),1,"")</f>
        <v>1</v>
      </c>
      <c r="J47" s="51">
        <v>46</v>
      </c>
      <c r="M47" s="15">
        <v>4</v>
      </c>
      <c r="N47" s="15" t="s">
        <v>257</v>
      </c>
      <c r="Q47" s="22"/>
      <c r="R47" s="22"/>
      <c r="S47" s="54"/>
      <c r="V47" s="15">
        <v>1</v>
      </c>
      <c r="CC47" s="15">
        <v>1</v>
      </c>
      <c r="CD47" s="15">
        <v>1</v>
      </c>
      <c r="CH47" s="15">
        <v>1</v>
      </c>
    </row>
    <row r="48" spans="2:82" ht="12.75">
      <c r="B48" s="94">
        <f t="shared" si="0"/>
        <v>2</v>
      </c>
      <c r="C48" s="94">
        <f>IF(COUNT(Q48:EC48)&gt;0,COUNT(Q48:EC48),"")</f>
        <v>2</v>
      </c>
      <c r="D48" s="94">
        <f>IF(COUNT(S48:EC48)&gt;0,COUNT(S48:EC48),"")</f>
        <v>2</v>
      </c>
      <c r="E48" s="94">
        <f t="shared" si="1"/>
        <v>2</v>
      </c>
      <c r="F48" s="94">
        <f t="shared" si="3"/>
        <v>2</v>
      </c>
      <c r="G48" s="94">
        <f t="shared" si="4"/>
        <v>2</v>
      </c>
      <c r="H48" s="94">
        <f>IF(AND(M48&gt;0,M48&lt;=STATS!$C$22),1,"")</f>
        <v>1</v>
      </c>
      <c r="J48" s="51">
        <v>47</v>
      </c>
      <c r="M48" s="15">
        <v>2</v>
      </c>
      <c r="N48" s="15" t="s">
        <v>257</v>
      </c>
      <c r="Q48" s="22"/>
      <c r="R48" s="22"/>
      <c r="S48" s="54"/>
      <c r="V48" s="15">
        <v>1</v>
      </c>
      <c r="CD48" s="15">
        <v>2</v>
      </c>
    </row>
    <row r="49" spans="2:81" ht="12.75">
      <c r="B49" s="94">
        <f t="shared" si="0"/>
        <v>6</v>
      </c>
      <c r="C49" s="94">
        <f>IF(COUNT(Q49:EC49)&gt;0,COUNT(Q49:EC49),"")</f>
        <v>6</v>
      </c>
      <c r="D49" s="94">
        <f>IF(COUNT(S49:EC49)&gt;0,COUNT(S49:EC49),"")</f>
        <v>6</v>
      </c>
      <c r="E49" s="94">
        <f t="shared" si="1"/>
        <v>6</v>
      </c>
      <c r="F49" s="94">
        <f t="shared" si="3"/>
        <v>6</v>
      </c>
      <c r="G49" s="94">
        <f t="shared" si="4"/>
        <v>3</v>
      </c>
      <c r="H49" s="94">
        <f>IF(AND(M49&gt;0,M49&lt;=STATS!$C$22),1,"")</f>
        <v>1</v>
      </c>
      <c r="J49" s="51">
        <v>48</v>
      </c>
      <c r="M49" s="15">
        <v>3</v>
      </c>
      <c r="N49" s="15" t="s">
        <v>257</v>
      </c>
      <c r="Q49" s="22"/>
      <c r="R49" s="22"/>
      <c r="S49" s="54"/>
      <c r="V49" s="15">
        <v>1</v>
      </c>
      <c r="AE49" s="15">
        <v>1</v>
      </c>
      <c r="AX49" s="15">
        <v>1</v>
      </c>
      <c r="BG49" s="15">
        <v>1</v>
      </c>
      <c r="CB49" s="15">
        <v>1</v>
      </c>
      <c r="CC49" s="15">
        <v>1</v>
      </c>
    </row>
    <row r="50" spans="2:86" ht="12.75">
      <c r="B50" s="94">
        <f t="shared" si="0"/>
        <v>5</v>
      </c>
      <c r="C50" s="94">
        <f>IF(COUNT(Q50:EC50)&gt;0,COUNT(Q50:EC50),"")</f>
        <v>5</v>
      </c>
      <c r="D50" s="94">
        <f>IF(COUNT(S50:EC50)&gt;0,COUNT(S50:EC50),"")</f>
        <v>5</v>
      </c>
      <c r="E50" s="94">
        <f t="shared" si="1"/>
        <v>5</v>
      </c>
      <c r="F50" s="94">
        <f t="shared" si="3"/>
        <v>5</v>
      </c>
      <c r="G50" s="94">
        <f t="shared" si="4"/>
        <v>5</v>
      </c>
      <c r="H50" s="94">
        <f>IF(AND(M50&gt;0,M50&lt;=STATS!$C$22),1,"")</f>
        <v>1</v>
      </c>
      <c r="J50" s="51">
        <v>49</v>
      </c>
      <c r="M50" s="15">
        <v>5</v>
      </c>
      <c r="N50" s="15" t="s">
        <v>257</v>
      </c>
      <c r="Q50" s="22"/>
      <c r="R50" s="22"/>
      <c r="S50" s="54"/>
      <c r="V50" s="15">
        <v>1</v>
      </c>
      <c r="AE50" s="15">
        <v>1</v>
      </c>
      <c r="CC50" s="15">
        <v>1</v>
      </c>
      <c r="CD50" s="15">
        <v>1</v>
      </c>
      <c r="CH50" s="15">
        <v>1</v>
      </c>
    </row>
    <row r="51" spans="2:86" ht="12.75">
      <c r="B51" s="94">
        <f t="shared" si="0"/>
        <v>5</v>
      </c>
      <c r="C51" s="94">
        <f>IF(COUNT(Q51:EC51)&gt;0,COUNT(Q51:EC51),"")</f>
        <v>5</v>
      </c>
      <c r="D51" s="94">
        <f>IF(COUNT(S51:EC51)&gt;0,COUNT(S51:EC51),"")</f>
        <v>5</v>
      </c>
      <c r="E51" s="94">
        <f t="shared" si="1"/>
        <v>5</v>
      </c>
      <c r="F51" s="94">
        <f t="shared" si="3"/>
        <v>5</v>
      </c>
      <c r="G51" s="94">
        <f t="shared" si="4"/>
        <v>6</v>
      </c>
      <c r="H51" s="94">
        <f>IF(AND(M51&gt;0,M51&lt;=STATS!$C$22),1,"")</f>
        <v>1</v>
      </c>
      <c r="J51" s="51">
        <v>50</v>
      </c>
      <c r="M51" s="15">
        <v>6</v>
      </c>
      <c r="N51" s="15" t="s">
        <v>257</v>
      </c>
      <c r="Q51" s="22"/>
      <c r="R51" s="22"/>
      <c r="S51" s="54"/>
      <c r="V51" s="15">
        <v>1</v>
      </c>
      <c r="AE51" s="15">
        <v>1</v>
      </c>
      <c r="CB51" s="15">
        <v>1</v>
      </c>
      <c r="CD51" s="15">
        <v>1</v>
      </c>
      <c r="CH51" s="15">
        <v>1</v>
      </c>
    </row>
    <row r="52" spans="2:19" ht="12.75">
      <c r="B52" s="94">
        <f t="shared" si="0"/>
        <v>0</v>
      </c>
      <c r="C52" s="94">
        <f>IF(COUNT(Q52:EC52)&gt;0,COUNT(Q52:EC52),"")</f>
      </c>
      <c r="D52" s="94">
        <f>IF(COUNT(S52:EC52)&gt;0,COUNT(S52:EC52),"")</f>
      </c>
      <c r="E52" s="94">
        <f t="shared" si="1"/>
      </c>
      <c r="F52" s="94">
        <f t="shared" si="3"/>
      </c>
      <c r="G52" s="94">
        <f t="shared" si="4"/>
      </c>
      <c r="H52" s="94">
        <f>IF(AND(M52&gt;0,M52&lt;=STATS!$C$22),1,"")</f>
      </c>
      <c r="J52" s="51">
        <v>51</v>
      </c>
      <c r="P52" s="15" t="s">
        <v>255</v>
      </c>
      <c r="Q52" s="22"/>
      <c r="R52" s="22"/>
      <c r="S52" s="54"/>
    </row>
    <row r="53" spans="2:80" ht="12.75">
      <c r="B53" s="94">
        <f t="shared" si="0"/>
        <v>1</v>
      </c>
      <c r="C53" s="94">
        <f>IF(COUNT(Q53:EC53)&gt;0,COUNT(Q53:EC53),"")</f>
        <v>1</v>
      </c>
      <c r="D53" s="94">
        <f>IF(COUNT(S53:EC53)&gt;0,COUNT(S53:EC53),"")</f>
        <v>1</v>
      </c>
      <c r="E53" s="94">
        <f t="shared" si="1"/>
        <v>1</v>
      </c>
      <c r="F53" s="94">
        <f t="shared" si="3"/>
        <v>1</v>
      </c>
      <c r="G53" s="94">
        <f t="shared" si="4"/>
        <v>8</v>
      </c>
      <c r="H53" s="94">
        <f>IF(AND(M53&gt;0,M53&lt;=STATS!$C$22),1,"")</f>
        <v>1</v>
      </c>
      <c r="J53" s="51">
        <v>52</v>
      </c>
      <c r="M53" s="15">
        <v>8</v>
      </c>
      <c r="N53" s="15" t="s">
        <v>257</v>
      </c>
      <c r="Q53" s="22"/>
      <c r="R53" s="22"/>
      <c r="S53" s="54"/>
      <c r="CB53" s="15">
        <v>1</v>
      </c>
    </row>
    <row r="54" spans="2:118" ht="12.75">
      <c r="B54" s="94">
        <f t="shared" si="0"/>
        <v>4</v>
      </c>
      <c r="C54" s="94">
        <f>IF(COUNT(Q54:EC54)&gt;0,COUNT(Q54:EC54),"")</f>
        <v>4</v>
      </c>
      <c r="D54" s="94">
        <f>IF(COUNT(S54:EC54)&gt;0,COUNT(S54:EC54),"")</f>
        <v>4</v>
      </c>
      <c r="E54" s="94">
        <f t="shared" si="1"/>
        <v>4</v>
      </c>
      <c r="F54" s="94">
        <f t="shared" si="3"/>
        <v>4</v>
      </c>
      <c r="G54" s="94">
        <f t="shared" si="4"/>
        <v>7</v>
      </c>
      <c r="H54" s="94">
        <f>IF(AND(M54&gt;0,M54&lt;=STATS!$C$22),1,"")</f>
        <v>1</v>
      </c>
      <c r="J54" s="51">
        <v>53</v>
      </c>
      <c r="M54" s="15">
        <v>7</v>
      </c>
      <c r="N54" s="15" t="s">
        <v>257</v>
      </c>
      <c r="Q54" s="22"/>
      <c r="R54" s="22"/>
      <c r="S54" s="54"/>
      <c r="V54" s="15">
        <v>1</v>
      </c>
      <c r="AE54" s="15">
        <v>1</v>
      </c>
      <c r="CB54" s="15">
        <v>1</v>
      </c>
      <c r="DN54" s="15">
        <v>1</v>
      </c>
    </row>
    <row r="55" spans="2:118" ht="12.75">
      <c r="B55" s="94">
        <f t="shared" si="0"/>
        <v>4</v>
      </c>
      <c r="C55" s="94">
        <f>IF(COUNT(Q55:EC55)&gt;0,COUNT(Q55:EC55),"")</f>
        <v>4</v>
      </c>
      <c r="D55" s="94">
        <f>IF(COUNT(S55:EC55)&gt;0,COUNT(S55:EC55),"")</f>
        <v>4</v>
      </c>
      <c r="E55" s="94">
        <f t="shared" si="1"/>
        <v>4</v>
      </c>
      <c r="F55" s="94">
        <f t="shared" si="3"/>
        <v>4</v>
      </c>
      <c r="G55" s="94">
        <f t="shared" si="4"/>
        <v>5</v>
      </c>
      <c r="H55" s="94">
        <f>IF(AND(M55&gt;0,M55&lt;=STATS!$C$22),1,"")</f>
        <v>1</v>
      </c>
      <c r="J55" s="51">
        <v>54</v>
      </c>
      <c r="M55" s="15">
        <v>5</v>
      </c>
      <c r="N55" s="15" t="s">
        <v>257</v>
      </c>
      <c r="Q55" s="22"/>
      <c r="R55" s="22"/>
      <c r="S55" s="54"/>
      <c r="V55" s="15">
        <v>1</v>
      </c>
      <c r="BM55" s="15">
        <v>1</v>
      </c>
      <c r="CH55" s="15">
        <v>1</v>
      </c>
      <c r="DN55" s="15">
        <v>1</v>
      </c>
    </row>
    <row r="56" spans="2:82" ht="12.75">
      <c r="B56" s="94">
        <f t="shared" si="0"/>
        <v>2</v>
      </c>
      <c r="C56" s="94">
        <f>IF(COUNT(Q56:EC56)&gt;0,COUNT(Q56:EC56),"")</f>
        <v>2</v>
      </c>
      <c r="D56" s="94">
        <f>IF(COUNT(S56:EC56)&gt;0,COUNT(S56:EC56),"")</f>
        <v>2</v>
      </c>
      <c r="E56" s="94">
        <f t="shared" si="1"/>
        <v>2</v>
      </c>
      <c r="F56" s="94">
        <f t="shared" si="3"/>
        <v>2</v>
      </c>
      <c r="G56" s="94">
        <f t="shared" si="4"/>
        <v>2</v>
      </c>
      <c r="H56" s="94">
        <f>IF(AND(M56&gt;0,M56&lt;=STATS!$C$22),1,"")</f>
        <v>1</v>
      </c>
      <c r="J56" s="51">
        <v>55</v>
      </c>
      <c r="M56" s="15">
        <v>2</v>
      </c>
      <c r="N56" s="15" t="s">
        <v>257</v>
      </c>
      <c r="Q56" s="22"/>
      <c r="R56" s="22"/>
      <c r="S56" s="54"/>
      <c r="V56" s="15">
        <v>1</v>
      </c>
      <c r="CD56" s="15">
        <v>2</v>
      </c>
    </row>
    <row r="57" spans="2:86" ht="12.75">
      <c r="B57" s="94">
        <f t="shared" si="0"/>
        <v>5</v>
      </c>
      <c r="C57" s="94">
        <f>IF(COUNT(Q57:EC57)&gt;0,COUNT(Q57:EC57),"")</f>
        <v>5</v>
      </c>
      <c r="D57" s="94">
        <f>IF(COUNT(S57:EC57)&gt;0,COUNT(S57:EC57),"")</f>
        <v>5</v>
      </c>
      <c r="E57" s="94">
        <f t="shared" si="1"/>
        <v>5</v>
      </c>
      <c r="F57" s="94">
        <f t="shared" si="3"/>
        <v>5</v>
      </c>
      <c r="G57" s="94">
        <f t="shared" si="4"/>
        <v>1</v>
      </c>
      <c r="H57" s="94">
        <f>IF(AND(M57&gt;0,M57&lt;=STATS!$C$22),1,"")</f>
        <v>1</v>
      </c>
      <c r="J57" s="51">
        <v>56</v>
      </c>
      <c r="M57" s="15">
        <v>1</v>
      </c>
      <c r="N57" s="15" t="s">
        <v>257</v>
      </c>
      <c r="Q57" s="22"/>
      <c r="R57" s="22"/>
      <c r="S57" s="54"/>
      <c r="V57" s="15">
        <v>1</v>
      </c>
      <c r="AE57" s="15">
        <v>1</v>
      </c>
      <c r="BG57" s="15">
        <v>1</v>
      </c>
      <c r="BK57" s="15">
        <v>1</v>
      </c>
      <c r="CH57" s="15">
        <v>1</v>
      </c>
    </row>
    <row r="58" spans="2:82" ht="12.75">
      <c r="B58" s="94">
        <f t="shared" si="0"/>
        <v>4</v>
      </c>
      <c r="C58" s="94">
        <f>IF(COUNT(Q58:EC58)&gt;0,COUNT(Q58:EC58),"")</f>
        <v>4</v>
      </c>
      <c r="D58" s="94">
        <f>IF(COUNT(S58:EC58)&gt;0,COUNT(S58:EC58),"")</f>
        <v>4</v>
      </c>
      <c r="E58" s="94">
        <f t="shared" si="1"/>
        <v>4</v>
      </c>
      <c r="F58" s="94">
        <f t="shared" si="3"/>
        <v>4</v>
      </c>
      <c r="G58" s="94">
        <f t="shared" si="4"/>
        <v>3</v>
      </c>
      <c r="H58" s="94">
        <f>IF(AND(M58&gt;0,M58&lt;=STATS!$C$22),1,"")</f>
        <v>1</v>
      </c>
      <c r="J58" s="51">
        <v>57</v>
      </c>
      <c r="M58" s="15">
        <v>3</v>
      </c>
      <c r="N58" s="15" t="s">
        <v>258</v>
      </c>
      <c r="Q58" s="22"/>
      <c r="R58" s="22"/>
      <c r="S58" s="54"/>
      <c r="V58" s="15">
        <v>1</v>
      </c>
      <c r="AS58" s="15">
        <v>1</v>
      </c>
      <c r="AX58" s="15">
        <v>1</v>
      </c>
      <c r="CD58" s="15">
        <v>1</v>
      </c>
    </row>
    <row r="59" spans="2:82" ht="12.75">
      <c r="B59" s="94">
        <f t="shared" si="0"/>
        <v>6</v>
      </c>
      <c r="C59" s="94">
        <f>IF(COUNT(Q59:EC59)&gt;0,COUNT(Q59:EC59),"")</f>
        <v>6</v>
      </c>
      <c r="D59" s="94">
        <f>IF(COUNT(S59:EC59)&gt;0,COUNT(S59:EC59),"")</f>
        <v>6</v>
      </c>
      <c r="E59" s="94">
        <f t="shared" si="1"/>
        <v>6</v>
      </c>
      <c r="F59" s="94">
        <f t="shared" si="3"/>
        <v>6</v>
      </c>
      <c r="G59" s="94">
        <f t="shared" si="4"/>
        <v>2</v>
      </c>
      <c r="H59" s="94">
        <f>IF(AND(M59&gt;0,M59&lt;=STATS!$C$22),1,"")</f>
        <v>1</v>
      </c>
      <c r="J59" s="51">
        <v>58</v>
      </c>
      <c r="M59" s="15">
        <v>2</v>
      </c>
      <c r="N59" s="15" t="s">
        <v>257</v>
      </c>
      <c r="Q59" s="22"/>
      <c r="R59" s="22"/>
      <c r="S59" s="54"/>
      <c r="V59" s="15">
        <v>1</v>
      </c>
      <c r="AX59" s="15">
        <v>1</v>
      </c>
      <c r="BG59" s="15">
        <v>1</v>
      </c>
      <c r="BK59" s="15">
        <v>1</v>
      </c>
      <c r="CB59" s="15">
        <v>1</v>
      </c>
      <c r="CD59" s="15">
        <v>1</v>
      </c>
    </row>
    <row r="60" spans="2:19" ht="12.75">
      <c r="B60" s="94">
        <f t="shared" si="0"/>
        <v>0</v>
      </c>
      <c r="C60" s="94">
        <f>IF(COUNT(Q60:EC60)&gt;0,COUNT(Q60:EC60),"")</f>
      </c>
      <c r="D60" s="94">
        <f>IF(COUNT(S60:EC60)&gt;0,COUNT(S60:EC60),"")</f>
      </c>
      <c r="E60" s="94">
        <f t="shared" si="1"/>
      </c>
      <c r="F60" s="94">
        <f t="shared" si="3"/>
      </c>
      <c r="G60" s="94">
        <f t="shared" si="4"/>
      </c>
      <c r="H60" s="94">
        <f>IF(AND(M60&gt;0,M60&lt;=STATS!$C$22),1,"")</f>
      </c>
      <c r="J60" s="51">
        <v>59</v>
      </c>
      <c r="P60" s="15" t="s">
        <v>255</v>
      </c>
      <c r="Q60" s="22"/>
      <c r="R60" s="22"/>
      <c r="S60" s="54"/>
    </row>
    <row r="61" spans="2:56" ht="12.75">
      <c r="B61" s="94">
        <f t="shared" si="0"/>
        <v>1</v>
      </c>
      <c r="C61" s="94">
        <f>IF(COUNT(Q61:EC61)&gt;0,COUNT(Q61:EC61),"")</f>
        <v>1</v>
      </c>
      <c r="D61" s="94">
        <f>IF(COUNT(S61:EC61)&gt;0,COUNT(S61:EC61),"")</f>
        <v>1</v>
      </c>
      <c r="E61" s="94">
        <f t="shared" si="1"/>
        <v>1</v>
      </c>
      <c r="F61" s="94">
        <f t="shared" si="3"/>
        <v>1</v>
      </c>
      <c r="G61" s="94">
        <f t="shared" si="4"/>
        <v>10</v>
      </c>
      <c r="H61" s="94">
        <f>IF(AND(M61&gt;0,M61&lt;=STATS!$C$22),1,"")</f>
        <v>1</v>
      </c>
      <c r="J61" s="51">
        <v>60</v>
      </c>
      <c r="M61" s="15">
        <v>10</v>
      </c>
      <c r="N61" s="15" t="s">
        <v>257</v>
      </c>
      <c r="Q61" s="22"/>
      <c r="R61" s="22"/>
      <c r="S61" s="54"/>
      <c r="BD61" s="15">
        <v>1</v>
      </c>
    </row>
    <row r="62" spans="2:80" ht="12.75">
      <c r="B62" s="94">
        <f t="shared" si="0"/>
        <v>1</v>
      </c>
      <c r="C62" s="94">
        <f>IF(COUNT(Q62:EC62)&gt;0,COUNT(Q62:EC62),"")</f>
        <v>1</v>
      </c>
      <c r="D62" s="94">
        <f>IF(COUNT(S62:EC62)&gt;0,COUNT(S62:EC62),"")</f>
        <v>1</v>
      </c>
      <c r="E62" s="94">
        <f t="shared" si="1"/>
        <v>1</v>
      </c>
      <c r="F62" s="94">
        <f t="shared" si="3"/>
        <v>1</v>
      </c>
      <c r="G62" s="94">
        <f t="shared" si="4"/>
        <v>9</v>
      </c>
      <c r="H62" s="94">
        <f>IF(AND(M62&gt;0,M62&lt;=STATS!$C$22),1,"")</f>
        <v>1</v>
      </c>
      <c r="J62" s="51">
        <v>61</v>
      </c>
      <c r="M62" s="15">
        <v>9</v>
      </c>
      <c r="N62" s="15" t="s">
        <v>257</v>
      </c>
      <c r="Q62" s="22"/>
      <c r="R62" s="22"/>
      <c r="S62" s="54"/>
      <c r="CB62" s="15">
        <v>1</v>
      </c>
    </row>
    <row r="63" spans="2:81" ht="12.75">
      <c r="B63" s="94">
        <f t="shared" si="0"/>
        <v>2</v>
      </c>
      <c r="C63" s="94">
        <f>IF(COUNT(Q63:EC63)&gt;0,COUNT(Q63:EC63),"")</f>
        <v>2</v>
      </c>
      <c r="D63" s="94">
        <f>IF(COUNT(S63:EC63)&gt;0,COUNT(S63:EC63),"")</f>
        <v>2</v>
      </c>
      <c r="E63" s="94">
        <f t="shared" si="1"/>
        <v>2</v>
      </c>
      <c r="F63" s="94">
        <f t="shared" si="3"/>
        <v>2</v>
      </c>
      <c r="G63" s="94">
        <f t="shared" si="4"/>
        <v>3</v>
      </c>
      <c r="H63" s="94">
        <f>IF(AND(M63&gt;0,M63&lt;=STATS!$C$22),1,"")</f>
        <v>1</v>
      </c>
      <c r="J63" s="51">
        <v>62</v>
      </c>
      <c r="M63" s="15">
        <v>3</v>
      </c>
      <c r="N63" s="15" t="s">
        <v>257</v>
      </c>
      <c r="Q63" s="22"/>
      <c r="R63" s="22"/>
      <c r="S63" s="54"/>
      <c r="V63" s="15">
        <v>1</v>
      </c>
      <c r="CC63" s="15">
        <v>1</v>
      </c>
    </row>
    <row r="64" spans="2:118" ht="12.75">
      <c r="B64" s="94">
        <f t="shared" si="0"/>
        <v>4</v>
      </c>
      <c r="C64" s="94">
        <f>IF(COUNT(Q64:EC64)&gt;0,COUNT(Q64:EC64),"")</f>
        <v>4</v>
      </c>
      <c r="D64" s="94">
        <f>IF(COUNT(S64:EC64)&gt;0,COUNT(S64:EC64),"")</f>
        <v>4</v>
      </c>
      <c r="E64" s="94">
        <f t="shared" si="1"/>
        <v>4</v>
      </c>
      <c r="F64" s="94">
        <f t="shared" si="3"/>
        <v>4</v>
      </c>
      <c r="G64" s="94">
        <f t="shared" si="4"/>
        <v>3</v>
      </c>
      <c r="H64" s="94">
        <f>IF(AND(M64&gt;0,M64&lt;=STATS!$C$22),1,"")</f>
        <v>1</v>
      </c>
      <c r="J64" s="51">
        <v>63</v>
      </c>
      <c r="M64" s="15">
        <v>3</v>
      </c>
      <c r="N64" s="15" t="s">
        <v>257</v>
      </c>
      <c r="Q64" s="22"/>
      <c r="R64" s="22"/>
      <c r="S64" s="54"/>
      <c r="V64" s="15">
        <v>1</v>
      </c>
      <c r="AX64" s="15">
        <v>2</v>
      </c>
      <c r="CC64" s="15">
        <v>1</v>
      </c>
      <c r="DN64" s="15">
        <v>1</v>
      </c>
    </row>
    <row r="65" spans="2:19" ht="12.75">
      <c r="B65" s="94">
        <f t="shared" si="0"/>
        <v>0</v>
      </c>
      <c r="C65" s="94">
        <f>IF(COUNT(Q65:EC65)&gt;0,COUNT(Q65:EC65),"")</f>
      </c>
      <c r="D65" s="94">
        <f>IF(COUNT(S65:EC65)&gt;0,COUNT(S65:EC65),"")</f>
      </c>
      <c r="E65" s="94">
        <f t="shared" si="1"/>
      </c>
      <c r="F65" s="94">
        <f t="shared" si="3"/>
      </c>
      <c r="G65" s="94">
        <f t="shared" si="4"/>
      </c>
      <c r="H65" s="94">
        <f>IF(AND(M65&gt;0,M65&lt;=STATS!$C$22),1,"")</f>
      </c>
      <c r="J65" s="51">
        <v>64</v>
      </c>
      <c r="P65" s="15" t="s">
        <v>255</v>
      </c>
      <c r="Q65" s="22"/>
      <c r="R65" s="22"/>
      <c r="S65" s="54"/>
    </row>
    <row r="66" spans="2:19" ht="12.75">
      <c r="B66" s="94">
        <f aca="true" t="shared" si="5" ref="B66:B129">COUNT(Q66:EA66)</f>
        <v>0</v>
      </c>
      <c r="C66" s="94">
        <f>IF(COUNT(Q66:EC66)&gt;0,COUNT(Q66:EC66),"")</f>
      </c>
      <c r="D66" s="94">
        <f>IF(COUNT(S66:EC66)&gt;0,COUNT(S66:EC66),"")</f>
      </c>
      <c r="E66" s="94">
        <f aca="true" t="shared" si="6" ref="E66:E129">IF(H66=1,COUNT(Q66:EA66),"")</f>
      </c>
      <c r="F66" s="94">
        <f aca="true" t="shared" si="7" ref="F66:F129">IF(H66=1,COUNT(T66:EA66),"")</f>
      </c>
      <c r="G66" s="94">
        <f t="shared" si="4"/>
      </c>
      <c r="H66" s="94">
        <f>IF(AND(M66&gt;0,M66&lt;=STATS!$C$22),1,"")</f>
      </c>
      <c r="J66" s="51">
        <v>65</v>
      </c>
      <c r="P66" s="15" t="s">
        <v>255</v>
      </c>
      <c r="Q66" s="22"/>
      <c r="R66" s="22"/>
      <c r="S66" s="54"/>
    </row>
    <row r="67" spans="2:86" ht="12.75">
      <c r="B67" s="94">
        <f t="shared" si="5"/>
        <v>3</v>
      </c>
      <c r="C67" s="94">
        <f>IF(COUNT(Q67:EC67)&gt;0,COUNT(Q67:EC67),"")</f>
        <v>3</v>
      </c>
      <c r="D67" s="94">
        <f>IF(COUNT(S67:EC67)&gt;0,COUNT(S67:EC67),"")</f>
        <v>3</v>
      </c>
      <c r="E67" s="94">
        <f t="shared" si="6"/>
        <v>3</v>
      </c>
      <c r="F67" s="94">
        <f t="shared" si="7"/>
        <v>3</v>
      </c>
      <c r="G67" s="94">
        <f t="shared" si="4"/>
        <v>6</v>
      </c>
      <c r="H67" s="94">
        <f>IF(AND(M67&gt;0,M67&lt;=STATS!$C$22),1,"")</f>
        <v>1</v>
      </c>
      <c r="J67" s="51">
        <v>66</v>
      </c>
      <c r="M67" s="15">
        <v>6</v>
      </c>
      <c r="N67" s="15" t="s">
        <v>258</v>
      </c>
      <c r="Q67" s="22"/>
      <c r="R67" s="22"/>
      <c r="S67" s="54"/>
      <c r="BA67" s="15">
        <v>1</v>
      </c>
      <c r="CB67" s="15">
        <v>1</v>
      </c>
      <c r="CH67" s="15">
        <v>1</v>
      </c>
    </row>
    <row r="68" spans="2:19" ht="12.75">
      <c r="B68" s="94">
        <f t="shared" si="5"/>
        <v>0</v>
      </c>
      <c r="C68" s="94">
        <f>IF(COUNT(Q68:EC68)&gt;0,COUNT(Q68:EC68),"")</f>
      </c>
      <c r="D68" s="94">
        <f>IF(COUNT(S68:EC68)&gt;0,COUNT(S68:EC68),"")</f>
      </c>
      <c r="E68" s="94">
        <f t="shared" si="6"/>
        <v>0</v>
      </c>
      <c r="F68" s="94">
        <f t="shared" si="7"/>
        <v>0</v>
      </c>
      <c r="G68" s="94">
        <f t="shared" si="4"/>
      </c>
      <c r="H68" s="94">
        <f>IF(AND(M68&gt;0,M68&lt;=STATS!$C$22),1,"")</f>
        <v>1</v>
      </c>
      <c r="J68" s="51">
        <v>67</v>
      </c>
      <c r="M68" s="15">
        <v>10</v>
      </c>
      <c r="N68" s="15" t="s">
        <v>257</v>
      </c>
      <c r="Q68" s="22"/>
      <c r="R68" s="22"/>
      <c r="S68" s="54"/>
    </row>
    <row r="69" spans="2:82" ht="12.75">
      <c r="B69" s="94">
        <f t="shared" si="5"/>
        <v>3</v>
      </c>
      <c r="C69" s="94">
        <f>IF(COUNT(Q69:EC69)&gt;0,COUNT(Q69:EC69),"")</f>
        <v>3</v>
      </c>
      <c r="D69" s="94">
        <f>IF(COUNT(S69:EC69)&gt;0,COUNT(S69:EC69),"")</f>
        <v>3</v>
      </c>
      <c r="E69" s="94">
        <f t="shared" si="6"/>
        <v>3</v>
      </c>
      <c r="F69" s="94">
        <f t="shared" si="7"/>
        <v>3</v>
      </c>
      <c r="G69" s="94">
        <f t="shared" si="4"/>
        <v>3</v>
      </c>
      <c r="H69" s="94">
        <f>IF(AND(M69&gt;0,M69&lt;=STATS!$C$22),1,"")</f>
        <v>1</v>
      </c>
      <c r="J69" s="51">
        <v>68</v>
      </c>
      <c r="M69" s="15">
        <v>3</v>
      </c>
      <c r="N69" s="15" t="s">
        <v>258</v>
      </c>
      <c r="Q69" s="22"/>
      <c r="R69" s="22"/>
      <c r="S69" s="54"/>
      <c r="AE69" s="15">
        <v>1</v>
      </c>
      <c r="CB69" s="15">
        <v>1</v>
      </c>
      <c r="CD69" s="15">
        <v>1</v>
      </c>
    </row>
    <row r="70" spans="2:118" ht="12.75">
      <c r="B70" s="94">
        <f t="shared" si="5"/>
        <v>4</v>
      </c>
      <c r="C70" s="94">
        <f>IF(COUNT(Q70:EC70)&gt;0,COUNT(Q70:EC70),"")</f>
        <v>4</v>
      </c>
      <c r="D70" s="94">
        <f>IF(COUNT(S70:EC70)&gt;0,COUNT(S70:EC70),"")</f>
        <v>4</v>
      </c>
      <c r="E70" s="94">
        <f t="shared" si="6"/>
        <v>4</v>
      </c>
      <c r="F70" s="94">
        <f t="shared" si="7"/>
        <v>4</v>
      </c>
      <c r="G70" s="94">
        <f t="shared" si="4"/>
        <v>1</v>
      </c>
      <c r="H70" s="94">
        <f>IF(AND(M70&gt;0,M70&lt;=STATS!$C$22),1,"")</f>
        <v>1</v>
      </c>
      <c r="J70" s="51">
        <v>69</v>
      </c>
      <c r="M70" s="15">
        <v>1</v>
      </c>
      <c r="N70" s="15" t="s">
        <v>259</v>
      </c>
      <c r="Q70" s="22"/>
      <c r="R70" s="22"/>
      <c r="S70" s="54"/>
      <c r="AX70" s="15">
        <v>1</v>
      </c>
      <c r="BA70" s="15">
        <v>1</v>
      </c>
      <c r="BG70" s="15">
        <v>1</v>
      </c>
      <c r="DN70" s="15">
        <v>1</v>
      </c>
    </row>
    <row r="71" spans="2:80" ht="12.75">
      <c r="B71" s="94">
        <f t="shared" si="5"/>
        <v>2</v>
      </c>
      <c r="C71" s="94">
        <f>IF(COUNT(Q71:EC71)&gt;0,COUNT(Q71:EC71),"")</f>
        <v>2</v>
      </c>
      <c r="D71" s="94">
        <f>IF(COUNT(S71:EC71)&gt;0,COUNT(S71:EC71),"")</f>
        <v>2</v>
      </c>
      <c r="E71" s="94">
        <f t="shared" si="6"/>
        <v>2</v>
      </c>
      <c r="F71" s="94">
        <f t="shared" si="7"/>
        <v>2</v>
      </c>
      <c r="G71" s="94">
        <f t="shared" si="4"/>
        <v>11</v>
      </c>
      <c r="H71" s="94">
        <f>IF(AND(M71&gt;0,M71&lt;=STATS!$C$22),1,"")</f>
        <v>1</v>
      </c>
      <c r="J71" s="51">
        <v>70</v>
      </c>
      <c r="M71" s="15">
        <v>11</v>
      </c>
      <c r="N71" s="15" t="s">
        <v>257</v>
      </c>
      <c r="Q71" s="22"/>
      <c r="R71" s="22"/>
      <c r="S71" s="54"/>
      <c r="AE71" s="15">
        <v>1</v>
      </c>
      <c r="CB71" s="15">
        <v>1</v>
      </c>
    </row>
    <row r="72" spans="2:19" ht="12.75">
      <c r="B72" s="94">
        <f t="shared" si="5"/>
        <v>0</v>
      </c>
      <c r="C72" s="94">
        <f>IF(COUNT(Q72:EC72)&gt;0,COUNT(Q72:EC72),"")</f>
      </c>
      <c r="D72" s="94">
        <f>IF(COUNT(S72:EC72)&gt;0,COUNT(S72:EC72),"")</f>
      </c>
      <c r="E72" s="94">
        <f t="shared" si="6"/>
        <v>0</v>
      </c>
      <c r="F72" s="94">
        <f t="shared" si="7"/>
        <v>0</v>
      </c>
      <c r="G72" s="94">
        <f t="shared" si="4"/>
      </c>
      <c r="H72" s="94">
        <f>IF(AND(M72&gt;0,M72&lt;=STATS!$C$22),1,"")</f>
        <v>1</v>
      </c>
      <c r="J72" s="51">
        <v>71</v>
      </c>
      <c r="M72" s="15">
        <v>11</v>
      </c>
      <c r="N72" s="15" t="s">
        <v>257</v>
      </c>
      <c r="Q72" s="22"/>
      <c r="R72" s="22"/>
      <c r="S72" s="54"/>
    </row>
    <row r="73" spans="2:22" ht="12.75">
      <c r="B73" s="94">
        <f t="shared" si="5"/>
        <v>1</v>
      </c>
      <c r="C73" s="94">
        <f>IF(COUNT(Q73:EC73)&gt;0,COUNT(Q73:EC73),"")</f>
        <v>1</v>
      </c>
      <c r="D73" s="94">
        <f>IF(COUNT(S73:EC73)&gt;0,COUNT(S73:EC73),"")</f>
        <v>1</v>
      </c>
      <c r="E73" s="94">
        <f t="shared" si="6"/>
        <v>1</v>
      </c>
      <c r="F73" s="94">
        <f t="shared" si="7"/>
        <v>1</v>
      </c>
      <c r="G73" s="94">
        <f t="shared" si="4"/>
        <v>8</v>
      </c>
      <c r="H73" s="94">
        <f>IF(AND(M73&gt;0,M73&lt;=STATS!$C$22),1,"")</f>
        <v>1</v>
      </c>
      <c r="J73" s="51">
        <v>72</v>
      </c>
      <c r="M73" s="15">
        <v>8</v>
      </c>
      <c r="N73" s="15" t="s">
        <v>257</v>
      </c>
      <c r="Q73" s="22"/>
      <c r="R73" s="22"/>
      <c r="S73" s="54"/>
      <c r="V73" s="15">
        <v>1</v>
      </c>
    </row>
    <row r="74" spans="2:80" ht="12.75">
      <c r="B74" s="94">
        <f t="shared" si="5"/>
        <v>3</v>
      </c>
      <c r="C74" s="94">
        <f>IF(COUNT(Q74:EC74)&gt;0,COUNT(Q74:EC74),"")</f>
        <v>3</v>
      </c>
      <c r="D74" s="94">
        <f>IF(COUNT(S74:EC74)&gt;0,COUNT(S74:EC74),"")</f>
        <v>3</v>
      </c>
      <c r="E74" s="94">
        <f t="shared" si="6"/>
        <v>3</v>
      </c>
      <c r="F74" s="94">
        <f t="shared" si="7"/>
        <v>3</v>
      </c>
      <c r="G74" s="94">
        <f t="shared" si="4"/>
        <v>10</v>
      </c>
      <c r="H74" s="94">
        <f>IF(AND(M74&gt;0,M74&lt;=STATS!$C$22),1,"")</f>
        <v>1</v>
      </c>
      <c r="J74" s="51">
        <v>73</v>
      </c>
      <c r="M74" s="15">
        <v>10</v>
      </c>
      <c r="N74" s="15" t="s">
        <v>257</v>
      </c>
      <c r="Q74" s="22"/>
      <c r="R74" s="22"/>
      <c r="S74" s="54"/>
      <c r="V74" s="15">
        <v>1</v>
      </c>
      <c r="AE74" s="15">
        <v>1</v>
      </c>
      <c r="CB74" s="15">
        <v>1</v>
      </c>
    </row>
    <row r="75" spans="2:19" ht="12.75">
      <c r="B75" s="94">
        <f t="shared" si="5"/>
        <v>0</v>
      </c>
      <c r="C75" s="94">
        <f>IF(COUNT(Q75:EC75)&gt;0,COUNT(Q75:EC75),"")</f>
      </c>
      <c r="D75" s="94">
        <f>IF(COUNT(S75:EC75)&gt;0,COUNT(S75:EC75),"")</f>
      </c>
      <c r="E75" s="94">
        <f t="shared" si="6"/>
        <v>0</v>
      </c>
      <c r="F75" s="94">
        <f t="shared" si="7"/>
        <v>0</v>
      </c>
      <c r="G75" s="94">
        <f t="shared" si="4"/>
      </c>
      <c r="H75" s="94">
        <f>IF(AND(M75&gt;0,M75&lt;=STATS!$C$22),1,"")</f>
        <v>1</v>
      </c>
      <c r="J75" s="51">
        <v>74</v>
      </c>
      <c r="M75" s="15">
        <v>10</v>
      </c>
      <c r="N75" s="15" t="s">
        <v>257</v>
      </c>
      <c r="Q75" s="22"/>
      <c r="R75" s="22"/>
      <c r="S75" s="54"/>
    </row>
    <row r="76" spans="2:80" ht="12.75">
      <c r="B76" s="94">
        <f t="shared" si="5"/>
        <v>1</v>
      </c>
      <c r="C76" s="94">
        <f>IF(COUNT(Q76:EC76)&gt;0,COUNT(Q76:EC76),"")</f>
        <v>1</v>
      </c>
      <c r="D76" s="94">
        <f>IF(COUNT(S76:EC76)&gt;0,COUNT(S76:EC76),"")</f>
        <v>1</v>
      </c>
      <c r="E76" s="94">
        <f t="shared" si="6"/>
        <v>1</v>
      </c>
      <c r="F76" s="94">
        <f t="shared" si="7"/>
        <v>1</v>
      </c>
      <c r="G76" s="94">
        <f t="shared" si="4"/>
        <v>11</v>
      </c>
      <c r="H76" s="94">
        <f>IF(AND(M76&gt;0,M76&lt;=STATS!$C$22),1,"")</f>
        <v>1</v>
      </c>
      <c r="J76" s="51">
        <v>75</v>
      </c>
      <c r="M76" s="15">
        <v>11</v>
      </c>
      <c r="N76" s="15" t="s">
        <v>257</v>
      </c>
      <c r="Q76" s="22"/>
      <c r="R76" s="22"/>
      <c r="S76" s="54"/>
      <c r="CB76" s="15">
        <v>1</v>
      </c>
    </row>
    <row r="77" spans="2:80" ht="12.75">
      <c r="B77" s="94">
        <f t="shared" si="5"/>
        <v>2</v>
      </c>
      <c r="C77" s="94">
        <f>IF(COUNT(Q77:EC77)&gt;0,COUNT(Q77:EC77),"")</f>
        <v>2</v>
      </c>
      <c r="D77" s="94">
        <f>IF(COUNT(S77:EC77)&gt;0,COUNT(S77:EC77),"")</f>
        <v>2</v>
      </c>
      <c r="E77" s="94">
        <f t="shared" si="6"/>
        <v>2</v>
      </c>
      <c r="F77" s="94">
        <f t="shared" si="7"/>
        <v>2</v>
      </c>
      <c r="G77" s="94">
        <f t="shared" si="4"/>
        <v>12</v>
      </c>
      <c r="H77" s="94">
        <f>IF(AND(M77&gt;0,M77&lt;=STATS!$C$22),1,"")</f>
        <v>1</v>
      </c>
      <c r="J77" s="51">
        <v>76</v>
      </c>
      <c r="M77" s="15">
        <v>12</v>
      </c>
      <c r="N77" s="15" t="s">
        <v>257</v>
      </c>
      <c r="Q77" s="22"/>
      <c r="R77" s="22"/>
      <c r="S77" s="54"/>
      <c r="AE77" s="15">
        <v>1</v>
      </c>
      <c r="CB77" s="15">
        <v>1</v>
      </c>
    </row>
    <row r="78" spans="2:80" ht="12.75">
      <c r="B78" s="94">
        <f t="shared" si="5"/>
        <v>1</v>
      </c>
      <c r="C78" s="94">
        <f>IF(COUNT(Q78:EC78)&gt;0,COUNT(Q78:EC78),"")</f>
        <v>1</v>
      </c>
      <c r="D78" s="94">
        <f>IF(COUNT(S78:EC78)&gt;0,COUNT(S78:EC78),"")</f>
        <v>1</v>
      </c>
      <c r="E78" s="94">
        <f t="shared" si="6"/>
        <v>1</v>
      </c>
      <c r="F78" s="94">
        <f t="shared" si="7"/>
        <v>1</v>
      </c>
      <c r="G78" s="94">
        <f t="shared" si="4"/>
        <v>12</v>
      </c>
      <c r="H78" s="94">
        <f>IF(AND(M78&gt;0,M78&lt;=STATS!$C$22),1,"")</f>
        <v>1</v>
      </c>
      <c r="J78" s="51">
        <v>77</v>
      </c>
      <c r="M78" s="15">
        <v>12</v>
      </c>
      <c r="N78" s="15" t="s">
        <v>257</v>
      </c>
      <c r="Q78" s="22"/>
      <c r="R78" s="22"/>
      <c r="S78" s="54"/>
      <c r="CB78" s="15">
        <v>1</v>
      </c>
    </row>
    <row r="79" spans="2:80" ht="12.75">
      <c r="B79" s="94">
        <f t="shared" si="5"/>
        <v>1</v>
      </c>
      <c r="C79" s="94">
        <f>IF(COUNT(Q79:EC79)&gt;0,COUNT(Q79:EC79),"")</f>
        <v>1</v>
      </c>
      <c r="D79" s="94">
        <f>IF(COUNT(S79:EC79)&gt;0,COUNT(S79:EC79),"")</f>
        <v>1</v>
      </c>
      <c r="E79" s="94">
        <f t="shared" si="6"/>
        <v>1</v>
      </c>
      <c r="F79" s="94">
        <f t="shared" si="7"/>
        <v>1</v>
      </c>
      <c r="G79" s="94">
        <f t="shared" si="4"/>
        <v>11</v>
      </c>
      <c r="H79" s="94">
        <f>IF(AND(M79&gt;0,M79&lt;=STATS!$C$22),1,"")</f>
        <v>1</v>
      </c>
      <c r="J79" s="51">
        <v>78</v>
      </c>
      <c r="M79" s="15">
        <v>11</v>
      </c>
      <c r="N79" s="15" t="s">
        <v>257</v>
      </c>
      <c r="Q79" s="22"/>
      <c r="R79" s="22"/>
      <c r="S79" s="54"/>
      <c r="CB79" s="15">
        <v>1</v>
      </c>
    </row>
    <row r="80" spans="2:19" ht="12.75">
      <c r="B80" s="94">
        <f t="shared" si="5"/>
        <v>0</v>
      </c>
      <c r="C80" s="94">
        <f>IF(COUNT(Q80:EC80)&gt;0,COUNT(Q80:EC80),"")</f>
      </c>
      <c r="D80" s="94">
        <f>IF(COUNT(S80:EC80)&gt;0,COUNT(S80:EC80),"")</f>
      </c>
      <c r="E80" s="94">
        <f t="shared" si="6"/>
        <v>0</v>
      </c>
      <c r="F80" s="94">
        <f t="shared" si="7"/>
        <v>0</v>
      </c>
      <c r="G80" s="94">
        <f t="shared" si="4"/>
      </c>
      <c r="H80" s="94">
        <f>IF(AND(M80&gt;0,M80&lt;=STATS!$C$22),1,"")</f>
        <v>1</v>
      </c>
      <c r="J80" s="51">
        <v>79</v>
      </c>
      <c r="M80" s="15">
        <v>10</v>
      </c>
      <c r="N80" s="15" t="s">
        <v>257</v>
      </c>
      <c r="Q80" s="22"/>
      <c r="R80" s="22"/>
      <c r="S80" s="54"/>
    </row>
    <row r="81" spans="2:19" ht="12.75">
      <c r="B81" s="94">
        <f t="shared" si="5"/>
        <v>0</v>
      </c>
      <c r="C81" s="94">
        <f>IF(COUNT(Q81:EC81)&gt;0,COUNT(Q81:EC81),"")</f>
      </c>
      <c r="D81" s="94">
        <f>IF(COUNT(S81:EC81)&gt;0,COUNT(S81:EC81),"")</f>
      </c>
      <c r="E81" s="94">
        <f t="shared" si="6"/>
        <v>0</v>
      </c>
      <c r="F81" s="94">
        <f t="shared" si="7"/>
        <v>0</v>
      </c>
      <c r="G81" s="94">
        <f t="shared" si="4"/>
      </c>
      <c r="H81" s="94">
        <f>IF(AND(M81&gt;0,M81&lt;=STATS!$C$22),1,"")</f>
        <v>1</v>
      </c>
      <c r="J81" s="51">
        <v>80</v>
      </c>
      <c r="M81" s="15">
        <v>11</v>
      </c>
      <c r="N81" s="15" t="s">
        <v>257</v>
      </c>
      <c r="Q81" s="22"/>
      <c r="R81" s="22"/>
      <c r="S81" s="54"/>
    </row>
    <row r="82" spans="2:80" ht="12.75">
      <c r="B82" s="94">
        <f t="shared" si="5"/>
        <v>1</v>
      </c>
      <c r="C82" s="94">
        <f>IF(COUNT(Q82:EC82)&gt;0,COUNT(Q82:EC82),"")</f>
        <v>1</v>
      </c>
      <c r="D82" s="94">
        <f>IF(COUNT(S82:EC82)&gt;0,COUNT(S82:EC82),"")</f>
        <v>1</v>
      </c>
      <c r="E82" s="94">
        <f t="shared" si="6"/>
        <v>1</v>
      </c>
      <c r="F82" s="94">
        <f t="shared" si="7"/>
        <v>1</v>
      </c>
      <c r="G82" s="94">
        <f t="shared" si="4"/>
        <v>11</v>
      </c>
      <c r="H82" s="94">
        <f>IF(AND(M82&gt;0,M82&lt;=STATS!$C$22),1,"")</f>
        <v>1</v>
      </c>
      <c r="J82" s="51">
        <v>81</v>
      </c>
      <c r="M82" s="15">
        <v>11</v>
      </c>
      <c r="N82" s="15" t="s">
        <v>257</v>
      </c>
      <c r="Q82" s="22"/>
      <c r="R82" s="22"/>
      <c r="S82" s="54"/>
      <c r="CB82" s="15">
        <v>1</v>
      </c>
    </row>
    <row r="83" spans="2:19" ht="12.75">
      <c r="B83" s="94">
        <f t="shared" si="5"/>
        <v>0</v>
      </c>
      <c r="C83" s="94">
        <f>IF(COUNT(Q83:EC83)&gt;0,COUNT(Q83:EC83),"")</f>
      </c>
      <c r="D83" s="94">
        <f>IF(COUNT(S83:EC83)&gt;0,COUNT(S83:EC83),"")</f>
      </c>
      <c r="E83" s="94">
        <f t="shared" si="6"/>
        <v>0</v>
      </c>
      <c r="F83" s="94">
        <f t="shared" si="7"/>
        <v>0</v>
      </c>
      <c r="G83" s="94">
        <f t="shared" si="4"/>
      </c>
      <c r="H83" s="94">
        <f>IF(AND(M83&gt;0,M83&lt;=STATS!$C$22),1,"")</f>
        <v>1</v>
      </c>
      <c r="J83" s="51">
        <v>82</v>
      </c>
      <c r="M83" s="15">
        <v>11</v>
      </c>
      <c r="N83" s="15" t="s">
        <v>257</v>
      </c>
      <c r="Q83" s="22"/>
      <c r="R83" s="22"/>
      <c r="S83" s="54"/>
    </row>
    <row r="84" spans="2:80" ht="12.75">
      <c r="B84" s="94">
        <f t="shared" si="5"/>
        <v>1</v>
      </c>
      <c r="C84" s="94">
        <f>IF(COUNT(Q84:EC84)&gt;0,COUNT(Q84:EC84),"")</f>
        <v>1</v>
      </c>
      <c r="D84" s="94">
        <f>IF(COUNT(S84:EC84)&gt;0,COUNT(S84:EC84),"")</f>
        <v>1</v>
      </c>
      <c r="E84" s="94">
        <f t="shared" si="6"/>
        <v>1</v>
      </c>
      <c r="F84" s="94">
        <f t="shared" si="7"/>
        <v>1</v>
      </c>
      <c r="G84" s="94">
        <f t="shared" si="4"/>
        <v>12</v>
      </c>
      <c r="H84" s="94">
        <f>IF(AND(M84&gt;0,M84&lt;=STATS!$C$22),1,"")</f>
        <v>1</v>
      </c>
      <c r="J84" s="51">
        <v>83</v>
      </c>
      <c r="M84" s="15">
        <v>12</v>
      </c>
      <c r="N84" s="15" t="s">
        <v>257</v>
      </c>
      <c r="Q84" s="22"/>
      <c r="R84" s="22"/>
      <c r="S84" s="54"/>
      <c r="CB84" s="15">
        <v>1</v>
      </c>
    </row>
    <row r="85" spans="2:19" ht="12.75">
      <c r="B85" s="94">
        <f t="shared" si="5"/>
        <v>0</v>
      </c>
      <c r="C85" s="94">
        <f>IF(COUNT(Q85:EC85)&gt;0,COUNT(Q85:EC85),"")</f>
      </c>
      <c r="D85" s="94">
        <f>IF(COUNT(S85:EC85)&gt;0,COUNT(S85:EC85),"")</f>
      </c>
      <c r="E85" s="94">
        <f t="shared" si="6"/>
        <v>0</v>
      </c>
      <c r="F85" s="94">
        <f t="shared" si="7"/>
        <v>0</v>
      </c>
      <c r="G85" s="94">
        <f t="shared" si="4"/>
      </c>
      <c r="H85" s="94">
        <f>IF(AND(M85&gt;0,M85&lt;=STATS!$C$22),1,"")</f>
        <v>1</v>
      </c>
      <c r="J85" s="51">
        <v>84</v>
      </c>
      <c r="M85" s="15">
        <v>12</v>
      </c>
      <c r="N85" s="15" t="s">
        <v>257</v>
      </c>
      <c r="Q85" s="22"/>
      <c r="R85" s="22"/>
      <c r="S85" s="54"/>
    </row>
    <row r="86" spans="2:19" ht="12.75">
      <c r="B86" s="94">
        <f t="shared" si="5"/>
        <v>0</v>
      </c>
      <c r="C86" s="94">
        <f>IF(COUNT(Q86:EC86)&gt;0,COUNT(Q86:EC86),"")</f>
      </c>
      <c r="D86" s="94">
        <f>IF(COUNT(S86:EC86)&gt;0,COUNT(S86:EC86),"")</f>
      </c>
      <c r="E86" s="94">
        <f t="shared" si="6"/>
      </c>
      <c r="F86" s="94">
        <f t="shared" si="7"/>
      </c>
      <c r="G86" s="94">
        <f t="shared" si="4"/>
      </c>
      <c r="H86" s="94">
        <f>IF(AND(M86&gt;0,M86&lt;=STATS!$C$22),1,"")</f>
      </c>
      <c r="J86" s="51">
        <v>85</v>
      </c>
      <c r="M86" s="15">
        <v>13</v>
      </c>
      <c r="N86" s="15" t="s">
        <v>257</v>
      </c>
      <c r="Q86" s="22"/>
      <c r="R86" s="22"/>
      <c r="S86" s="54"/>
    </row>
    <row r="87" spans="2:19" ht="12.75">
      <c r="B87" s="94">
        <f t="shared" si="5"/>
        <v>0</v>
      </c>
      <c r="C87" s="94">
        <f>IF(COUNT(Q87:EC87)&gt;0,COUNT(Q87:EC87),"")</f>
      </c>
      <c r="D87" s="94">
        <f>IF(COUNT(S87:EC87)&gt;0,COUNT(S87:EC87),"")</f>
      </c>
      <c r="E87" s="94">
        <f t="shared" si="6"/>
      </c>
      <c r="F87" s="94">
        <f t="shared" si="7"/>
      </c>
      <c r="G87" s="94">
        <f t="shared" si="4"/>
      </c>
      <c r="H87" s="94">
        <f>IF(AND(M87&gt;0,M87&lt;=STATS!$C$22),1,"")</f>
      </c>
      <c r="J87" s="51">
        <v>86</v>
      </c>
      <c r="M87" s="15">
        <v>13</v>
      </c>
      <c r="N87" s="15" t="s">
        <v>257</v>
      </c>
      <c r="Q87" s="22"/>
      <c r="R87" s="22"/>
      <c r="S87" s="54"/>
    </row>
    <row r="88" spans="2:19" ht="12.75">
      <c r="B88" s="94">
        <f t="shared" si="5"/>
        <v>0</v>
      </c>
      <c r="C88" s="94">
        <f>IF(COUNT(Q88:EC88)&gt;0,COUNT(Q88:EC88),"")</f>
      </c>
      <c r="D88" s="94">
        <f>IF(COUNT(S88:EC88)&gt;0,COUNT(S88:EC88),"")</f>
      </c>
      <c r="E88" s="94">
        <f t="shared" si="6"/>
        <v>0</v>
      </c>
      <c r="F88" s="94">
        <f t="shared" si="7"/>
        <v>0</v>
      </c>
      <c r="G88" s="94">
        <f t="shared" si="4"/>
      </c>
      <c r="H88" s="94">
        <f>IF(AND(M88&gt;0,M88&lt;=STATS!$C$22),1,"")</f>
        <v>1</v>
      </c>
      <c r="J88" s="51">
        <v>87</v>
      </c>
      <c r="M88" s="15">
        <v>12</v>
      </c>
      <c r="N88" s="15" t="s">
        <v>257</v>
      </c>
      <c r="Q88" s="22"/>
      <c r="R88" s="22"/>
      <c r="S88" s="54"/>
    </row>
    <row r="89" spans="2:80" ht="12.75">
      <c r="B89" s="94">
        <f t="shared" si="5"/>
        <v>3</v>
      </c>
      <c r="C89" s="94">
        <f>IF(COUNT(Q89:EC89)&gt;0,COUNT(Q89:EC89),"")</f>
        <v>3</v>
      </c>
      <c r="D89" s="94">
        <f>IF(COUNT(S89:EC89)&gt;0,COUNT(S89:EC89),"")</f>
        <v>3</v>
      </c>
      <c r="E89" s="94">
        <f t="shared" si="6"/>
        <v>3</v>
      </c>
      <c r="F89" s="94">
        <f t="shared" si="7"/>
        <v>3</v>
      </c>
      <c r="G89" s="94">
        <f t="shared" si="4"/>
        <v>3</v>
      </c>
      <c r="H89" s="94">
        <f>IF(AND(M89&gt;0,M89&lt;=STATS!$C$22),1,"")</f>
        <v>1</v>
      </c>
      <c r="J89" s="51">
        <v>88</v>
      </c>
      <c r="M89" s="15">
        <v>3</v>
      </c>
      <c r="N89" s="15" t="s">
        <v>258</v>
      </c>
      <c r="Q89" s="22"/>
      <c r="R89" s="22"/>
      <c r="S89" s="54"/>
      <c r="AE89" s="15">
        <v>1</v>
      </c>
      <c r="BA89" s="15">
        <v>1</v>
      </c>
      <c r="CB89" s="15">
        <v>1</v>
      </c>
    </row>
    <row r="90" spans="2:19" ht="12.75">
      <c r="B90" s="94">
        <f t="shared" si="5"/>
        <v>0</v>
      </c>
      <c r="C90" s="94">
        <f>IF(COUNT(Q90:EC90)&gt;0,COUNT(Q90:EC90),"")</f>
      </c>
      <c r="D90" s="94">
        <f>IF(COUNT(S90:EC90)&gt;0,COUNT(S90:EC90),"")</f>
      </c>
      <c r="E90" s="94">
        <f t="shared" si="6"/>
        <v>0</v>
      </c>
      <c r="F90" s="94">
        <f t="shared" si="7"/>
        <v>0</v>
      </c>
      <c r="G90" s="94">
        <f aca="true" t="shared" si="8" ref="G90:G153">IF($B90&gt;=1,$M90,"")</f>
      </c>
      <c r="H90" s="94">
        <f>IF(AND(M90&gt;0,M90&lt;=STATS!$C$22),1,"")</f>
        <v>1</v>
      </c>
      <c r="J90" s="51">
        <v>89</v>
      </c>
      <c r="M90" s="15">
        <v>11</v>
      </c>
      <c r="N90" s="15" t="s">
        <v>257</v>
      </c>
      <c r="Q90" s="22"/>
      <c r="R90" s="22"/>
      <c r="S90" s="54"/>
    </row>
    <row r="91" spans="2:19" ht="12.75">
      <c r="B91" s="94">
        <f t="shared" si="5"/>
        <v>0</v>
      </c>
      <c r="C91" s="94">
        <f>IF(COUNT(Q91:EC91)&gt;0,COUNT(Q91:EC91),"")</f>
      </c>
      <c r="D91" s="94">
        <f>IF(COUNT(S91:EC91)&gt;0,COUNT(S91:EC91),"")</f>
      </c>
      <c r="E91" s="94">
        <f t="shared" si="6"/>
        <v>0</v>
      </c>
      <c r="F91" s="94">
        <f t="shared" si="7"/>
        <v>0</v>
      </c>
      <c r="G91" s="94">
        <f t="shared" si="8"/>
      </c>
      <c r="H91" s="94">
        <f>IF(AND(M91&gt;0,M91&lt;=STATS!$C$22),1,"")</f>
        <v>1</v>
      </c>
      <c r="J91" s="51">
        <v>90</v>
      </c>
      <c r="M91" s="15">
        <v>12</v>
      </c>
      <c r="N91" s="15" t="s">
        <v>257</v>
      </c>
      <c r="Q91" s="22"/>
      <c r="R91" s="22"/>
      <c r="S91" s="54"/>
    </row>
    <row r="92" spans="2:19" ht="12.75">
      <c r="B92" s="94">
        <f t="shared" si="5"/>
        <v>0</v>
      </c>
      <c r="C92" s="94">
        <f>IF(COUNT(Q92:EC92)&gt;0,COUNT(Q92:EC92),"")</f>
      </c>
      <c r="D92" s="94">
        <f>IF(COUNT(S92:EC92)&gt;0,COUNT(S92:EC92),"")</f>
      </c>
      <c r="E92" s="94">
        <f t="shared" si="6"/>
        <v>0</v>
      </c>
      <c r="F92" s="94">
        <f t="shared" si="7"/>
        <v>0</v>
      </c>
      <c r="G92" s="94">
        <f t="shared" si="8"/>
      </c>
      <c r="H92" s="94">
        <f>IF(AND(M92&gt;0,M92&lt;=STATS!$C$22),1,"")</f>
        <v>1</v>
      </c>
      <c r="J92" s="51">
        <v>91</v>
      </c>
      <c r="M92" s="15">
        <v>12</v>
      </c>
      <c r="N92" s="15" t="s">
        <v>257</v>
      </c>
      <c r="Q92" s="22"/>
      <c r="R92" s="22"/>
      <c r="S92" s="54"/>
    </row>
    <row r="93" spans="2:19" ht="12.75">
      <c r="B93" s="94">
        <f t="shared" si="5"/>
        <v>0</v>
      </c>
      <c r="C93" s="94">
        <f>IF(COUNT(Q93:EC93)&gt;0,COUNT(Q93:EC93),"")</f>
      </c>
      <c r="D93" s="94">
        <f>IF(COUNT(S93:EC93)&gt;0,COUNT(S93:EC93),"")</f>
      </c>
      <c r="E93" s="94">
        <f t="shared" si="6"/>
        <v>0</v>
      </c>
      <c r="F93" s="94">
        <f t="shared" si="7"/>
        <v>0</v>
      </c>
      <c r="G93" s="94">
        <f t="shared" si="8"/>
      </c>
      <c r="H93" s="94">
        <f>IF(AND(M93&gt;0,M93&lt;=STATS!$C$22),1,"")</f>
        <v>1</v>
      </c>
      <c r="J93" s="51">
        <v>92</v>
      </c>
      <c r="M93" s="15">
        <v>12</v>
      </c>
      <c r="N93" s="15" t="s">
        <v>257</v>
      </c>
      <c r="Q93" s="22"/>
      <c r="R93" s="22"/>
      <c r="S93" s="54"/>
    </row>
    <row r="94" spans="2:80" ht="12.75">
      <c r="B94" s="94">
        <f t="shared" si="5"/>
        <v>1</v>
      </c>
      <c r="C94" s="94">
        <f>IF(COUNT(Q94:EC94)&gt;0,COUNT(Q94:EC94),"")</f>
        <v>1</v>
      </c>
      <c r="D94" s="94">
        <f>IF(COUNT(S94:EC94)&gt;0,COUNT(S94:EC94),"")</f>
        <v>1</v>
      </c>
      <c r="E94" s="94">
        <f t="shared" si="6"/>
        <v>1</v>
      </c>
      <c r="F94" s="94">
        <f t="shared" si="7"/>
        <v>1</v>
      </c>
      <c r="G94" s="94">
        <f t="shared" si="8"/>
        <v>12</v>
      </c>
      <c r="H94" s="94">
        <f>IF(AND(M94&gt;0,M94&lt;=STATS!$C$22),1,"")</f>
        <v>1</v>
      </c>
      <c r="J94" s="51">
        <v>93</v>
      </c>
      <c r="M94" s="15">
        <v>12</v>
      </c>
      <c r="N94" s="15" t="s">
        <v>257</v>
      </c>
      <c r="Q94" s="22"/>
      <c r="R94" s="22"/>
      <c r="S94" s="54"/>
      <c r="CB94" s="15">
        <v>1</v>
      </c>
    </row>
    <row r="95" spans="2:19" ht="12.75">
      <c r="B95" s="94">
        <f t="shared" si="5"/>
        <v>0</v>
      </c>
      <c r="C95" s="94">
        <f>IF(COUNT(Q95:EC95)&gt;0,COUNT(Q95:EC95),"")</f>
      </c>
      <c r="D95" s="94">
        <f>IF(COUNT(S95:EC95)&gt;0,COUNT(S95:EC95),"")</f>
      </c>
      <c r="E95" s="94">
        <f t="shared" si="6"/>
      </c>
      <c r="F95" s="94">
        <f t="shared" si="7"/>
      </c>
      <c r="G95" s="94">
        <f t="shared" si="8"/>
      </c>
      <c r="H95" s="94">
        <f>IF(AND(M95&gt;0,M95&lt;=STATS!$C$22),1,"")</f>
      </c>
      <c r="J95" s="51">
        <v>94</v>
      </c>
      <c r="M95" s="15">
        <v>13</v>
      </c>
      <c r="N95" s="15" t="s">
        <v>257</v>
      </c>
      <c r="Q95" s="22"/>
      <c r="R95" s="22"/>
      <c r="S95" s="54"/>
    </row>
    <row r="96" spans="2:19" ht="12.75">
      <c r="B96" s="94">
        <f t="shared" si="5"/>
        <v>0</v>
      </c>
      <c r="C96" s="94">
        <f>IF(COUNT(Q96:EC96)&gt;0,COUNT(Q96:EC96),"")</f>
      </c>
      <c r="D96" s="94">
        <f>IF(COUNT(S96:EC96)&gt;0,COUNT(S96:EC96),"")</f>
      </c>
      <c r="E96" s="94">
        <f t="shared" si="6"/>
      </c>
      <c r="F96" s="94">
        <f t="shared" si="7"/>
      </c>
      <c r="G96" s="94">
        <f t="shared" si="8"/>
      </c>
      <c r="H96" s="94">
        <f>IF(AND(M96&gt;0,M96&lt;=STATS!$C$22),1,"")</f>
      </c>
      <c r="J96" s="51">
        <v>95</v>
      </c>
      <c r="M96" s="15">
        <v>14</v>
      </c>
      <c r="N96" s="15" t="s">
        <v>257</v>
      </c>
      <c r="Q96" s="22"/>
      <c r="R96" s="22"/>
      <c r="S96" s="54"/>
    </row>
    <row r="97" spans="2:19" ht="12.75">
      <c r="B97" s="94">
        <f t="shared" si="5"/>
        <v>0</v>
      </c>
      <c r="C97" s="94">
        <f>IF(COUNT(Q97:EC97)&gt;0,COUNT(Q97:EC97),"")</f>
      </c>
      <c r="D97" s="94">
        <f>IF(COUNT(S97:EC97)&gt;0,COUNT(S97:EC97),"")</f>
      </c>
      <c r="E97" s="94">
        <f t="shared" si="6"/>
      </c>
      <c r="F97" s="94">
        <f t="shared" si="7"/>
      </c>
      <c r="G97" s="94">
        <f t="shared" si="8"/>
      </c>
      <c r="H97" s="94">
        <f>IF(AND(M97&gt;0,M97&lt;=STATS!$C$22),1,"")</f>
      </c>
      <c r="J97" s="51">
        <v>96</v>
      </c>
      <c r="M97" s="15">
        <v>14</v>
      </c>
      <c r="N97" s="15" t="s">
        <v>257</v>
      </c>
      <c r="Q97" s="22"/>
      <c r="R97" s="22"/>
      <c r="S97" s="54"/>
    </row>
    <row r="98" spans="2:19" ht="12.75">
      <c r="B98" s="94">
        <f t="shared" si="5"/>
        <v>0</v>
      </c>
      <c r="C98" s="94">
        <f>IF(COUNT(Q98:EC98)&gt;0,COUNT(Q98:EC98),"")</f>
      </c>
      <c r="D98" s="94">
        <f>IF(COUNT(S98:EC98)&gt;0,COUNT(S98:EC98),"")</f>
      </c>
      <c r="E98" s="94">
        <f t="shared" si="6"/>
      </c>
      <c r="F98" s="94">
        <f t="shared" si="7"/>
      </c>
      <c r="G98" s="94">
        <f t="shared" si="8"/>
      </c>
      <c r="H98" s="94">
        <f>IF(AND(M98&gt;0,M98&lt;=STATS!$C$22),1,"")</f>
      </c>
      <c r="J98" s="51">
        <v>97</v>
      </c>
      <c r="M98" s="15">
        <v>13</v>
      </c>
      <c r="N98" s="15" t="s">
        <v>259</v>
      </c>
      <c r="Q98" s="22"/>
      <c r="R98" s="22"/>
      <c r="S98" s="54"/>
    </row>
    <row r="99" spans="2:82" ht="12.75">
      <c r="B99" s="94">
        <f t="shared" si="5"/>
        <v>1</v>
      </c>
      <c r="C99" s="94">
        <f>IF(COUNT(Q99:EC99)&gt;0,COUNT(Q99:EC99),"")</f>
        <v>1</v>
      </c>
      <c r="D99" s="94">
        <f>IF(COUNT(S99:EC99)&gt;0,COUNT(S99:EC99),"")</f>
        <v>1</v>
      </c>
      <c r="E99" s="94">
        <f t="shared" si="6"/>
        <v>1</v>
      </c>
      <c r="F99" s="94">
        <f t="shared" si="7"/>
        <v>1</v>
      </c>
      <c r="G99" s="94">
        <f t="shared" si="8"/>
        <v>3</v>
      </c>
      <c r="H99" s="94">
        <f>IF(AND(M99&gt;0,M99&lt;=STATS!$C$22),1,"")</f>
        <v>1</v>
      </c>
      <c r="J99" s="51">
        <v>98</v>
      </c>
      <c r="M99" s="15">
        <v>3</v>
      </c>
      <c r="N99" s="15" t="s">
        <v>259</v>
      </c>
      <c r="Q99" s="22"/>
      <c r="R99" s="22"/>
      <c r="S99" s="54"/>
      <c r="CD99" s="15">
        <v>1</v>
      </c>
    </row>
    <row r="100" spans="2:82" ht="12.75">
      <c r="B100" s="94">
        <f t="shared" si="5"/>
        <v>4</v>
      </c>
      <c r="C100" s="94">
        <f>IF(COUNT(Q100:EC100)&gt;0,COUNT(Q100:EC100),"")</f>
        <v>4</v>
      </c>
      <c r="D100" s="94">
        <f>IF(COUNT(S100:EC100)&gt;0,COUNT(S100:EC100),"")</f>
        <v>4</v>
      </c>
      <c r="E100" s="94">
        <f t="shared" si="6"/>
        <v>4</v>
      </c>
      <c r="F100" s="94">
        <f t="shared" si="7"/>
        <v>4</v>
      </c>
      <c r="G100" s="94">
        <f t="shared" si="8"/>
        <v>3</v>
      </c>
      <c r="H100" s="94">
        <f>IF(AND(M100&gt;0,M100&lt;=STATS!$C$22),1,"")</f>
        <v>1</v>
      </c>
      <c r="J100" s="51">
        <v>99</v>
      </c>
      <c r="M100" s="15">
        <v>3</v>
      </c>
      <c r="N100" s="15" t="s">
        <v>259</v>
      </c>
      <c r="Q100" s="22"/>
      <c r="R100" s="22"/>
      <c r="S100" s="54"/>
      <c r="V100" s="15">
        <v>1</v>
      </c>
      <c r="AE100" s="15">
        <v>1</v>
      </c>
      <c r="BA100" s="15">
        <v>1</v>
      </c>
      <c r="CD100" s="15">
        <v>1</v>
      </c>
    </row>
    <row r="101" spans="2:53" ht="12.75">
      <c r="B101" s="94">
        <f t="shared" si="5"/>
        <v>1</v>
      </c>
      <c r="C101" s="94">
        <f>IF(COUNT(Q101:EC101)&gt;0,COUNT(Q101:EC101),"")</f>
        <v>1</v>
      </c>
      <c r="D101" s="94">
        <f>IF(COUNT(S101:EC101)&gt;0,COUNT(S101:EC101),"")</f>
        <v>1</v>
      </c>
      <c r="E101" s="94">
        <f t="shared" si="6"/>
        <v>1</v>
      </c>
      <c r="F101" s="94">
        <f t="shared" si="7"/>
        <v>1</v>
      </c>
      <c r="G101" s="94">
        <f t="shared" si="8"/>
        <v>8</v>
      </c>
      <c r="H101" s="94">
        <f>IF(AND(M101&gt;0,M101&lt;=STATS!$C$22),1,"")</f>
        <v>1</v>
      </c>
      <c r="J101" s="51">
        <v>100</v>
      </c>
      <c r="M101" s="15">
        <v>8</v>
      </c>
      <c r="N101" s="15" t="s">
        <v>257</v>
      </c>
      <c r="Q101" s="22"/>
      <c r="R101" s="22"/>
      <c r="S101" s="54"/>
      <c r="BA101" s="15">
        <v>1</v>
      </c>
    </row>
    <row r="102" spans="2:19" ht="12.75">
      <c r="B102" s="94">
        <f t="shared" si="5"/>
        <v>0</v>
      </c>
      <c r="C102" s="94">
        <f>IF(COUNT(Q102:EC102)&gt;0,COUNT(Q102:EC102),"")</f>
      </c>
      <c r="D102" s="94">
        <f>IF(COUNT(S102:EC102)&gt;0,COUNT(S102:EC102),"")</f>
      </c>
      <c r="E102" s="94">
        <f t="shared" si="6"/>
        <v>0</v>
      </c>
      <c r="F102" s="94">
        <f t="shared" si="7"/>
        <v>0</v>
      </c>
      <c r="G102" s="94">
        <f t="shared" si="8"/>
      </c>
      <c r="H102" s="94">
        <f>IF(AND(M102&gt;0,M102&lt;=STATS!$C$22),1,"")</f>
        <v>1</v>
      </c>
      <c r="J102" s="51">
        <v>101</v>
      </c>
      <c r="M102" s="15">
        <v>12</v>
      </c>
      <c r="N102" s="15" t="s">
        <v>257</v>
      </c>
      <c r="Q102" s="22"/>
      <c r="R102" s="22"/>
      <c r="S102" s="54"/>
    </row>
    <row r="103" spans="2:19" ht="12.75">
      <c r="B103" s="94">
        <f t="shared" si="5"/>
        <v>0</v>
      </c>
      <c r="C103" s="94">
        <f>IF(COUNT(Q103:EC103)&gt;0,COUNT(Q103:EC103),"")</f>
      </c>
      <c r="D103" s="94">
        <f>IF(COUNT(S103:EC103)&gt;0,COUNT(S103:EC103),"")</f>
      </c>
      <c r="E103" s="94">
        <f t="shared" si="6"/>
      </c>
      <c r="F103" s="94">
        <f t="shared" si="7"/>
      </c>
      <c r="G103" s="94">
        <f t="shared" si="8"/>
      </c>
      <c r="H103" s="94">
        <f>IF(AND(M103&gt;0,M103&lt;=STATS!$C$22),1,"")</f>
      </c>
      <c r="J103" s="51">
        <v>102</v>
      </c>
      <c r="M103" s="15">
        <v>13</v>
      </c>
      <c r="N103" s="15" t="s">
        <v>257</v>
      </c>
      <c r="Q103" s="22"/>
      <c r="R103" s="22"/>
      <c r="S103" s="54"/>
    </row>
    <row r="104" spans="2:19" ht="12.75">
      <c r="B104" s="94">
        <f t="shared" si="5"/>
        <v>0</v>
      </c>
      <c r="C104" s="94">
        <f>IF(COUNT(Q104:EC104)&gt;0,COUNT(Q104:EC104),"")</f>
      </c>
      <c r="D104" s="94">
        <f>IF(COUNT(S104:EC104)&gt;0,COUNT(S104:EC104),"")</f>
      </c>
      <c r="E104" s="94">
        <f t="shared" si="6"/>
        <v>0</v>
      </c>
      <c r="F104" s="94">
        <f t="shared" si="7"/>
        <v>0</v>
      </c>
      <c r="G104" s="94">
        <f t="shared" si="8"/>
      </c>
      <c r="H104" s="94">
        <f>IF(AND(M104&gt;0,M104&lt;=STATS!$C$22),1,"")</f>
        <v>1</v>
      </c>
      <c r="J104" s="51">
        <v>103</v>
      </c>
      <c r="M104" s="15">
        <v>12</v>
      </c>
      <c r="N104" s="15" t="s">
        <v>257</v>
      </c>
      <c r="Q104" s="22"/>
      <c r="R104" s="22"/>
      <c r="S104" s="54"/>
    </row>
    <row r="105" spans="2:19" ht="12.75">
      <c r="B105" s="94">
        <f t="shared" si="5"/>
        <v>0</v>
      </c>
      <c r="C105" s="94">
        <f>IF(COUNT(Q105:EC105)&gt;0,COUNT(Q105:EC105),"")</f>
      </c>
      <c r="D105" s="94">
        <f>IF(COUNT(S105:EC105)&gt;0,COUNT(S105:EC105),"")</f>
      </c>
      <c r="E105" s="94">
        <f t="shared" si="6"/>
        <v>0</v>
      </c>
      <c r="F105" s="94">
        <f t="shared" si="7"/>
        <v>0</v>
      </c>
      <c r="G105" s="94">
        <f t="shared" si="8"/>
      </c>
      <c r="H105" s="94">
        <f>IF(AND(M105&gt;0,M105&lt;=STATS!$C$22),1,"")</f>
        <v>1</v>
      </c>
      <c r="J105" s="51">
        <v>104</v>
      </c>
      <c r="M105" s="15">
        <v>12</v>
      </c>
      <c r="N105" s="15" t="s">
        <v>257</v>
      </c>
      <c r="Q105" s="22"/>
      <c r="R105" s="22"/>
      <c r="S105" s="54"/>
    </row>
    <row r="106" spans="2:19" ht="12.75">
      <c r="B106" s="94">
        <f t="shared" si="5"/>
        <v>0</v>
      </c>
      <c r="C106" s="94">
        <f>IF(COUNT(Q106:EC106)&gt;0,COUNT(Q106:EC106),"")</f>
      </c>
      <c r="D106" s="94">
        <f>IF(COUNT(S106:EC106)&gt;0,COUNT(S106:EC106),"")</f>
      </c>
      <c r="E106" s="94">
        <f t="shared" si="6"/>
      </c>
      <c r="F106" s="94">
        <f t="shared" si="7"/>
      </c>
      <c r="G106" s="94">
        <f t="shared" si="8"/>
      </c>
      <c r="H106" s="94">
        <f>IF(AND(M106&gt;0,M106&lt;=STATS!$C$22),1,"")</f>
      </c>
      <c r="J106" s="51">
        <v>105</v>
      </c>
      <c r="M106" s="15">
        <v>13</v>
      </c>
      <c r="N106" s="15" t="s">
        <v>257</v>
      </c>
      <c r="Q106" s="22"/>
      <c r="R106" s="22"/>
      <c r="S106" s="54"/>
    </row>
    <row r="107" spans="2:19" ht="12.75">
      <c r="B107" s="94">
        <f t="shared" si="5"/>
        <v>0</v>
      </c>
      <c r="C107" s="94">
        <f>IF(COUNT(Q107:EC107)&gt;0,COUNT(Q107:EC107),"")</f>
      </c>
      <c r="D107" s="94">
        <f>IF(COUNT(S107:EC107)&gt;0,COUNT(S107:EC107),"")</f>
      </c>
      <c r="E107" s="94">
        <f t="shared" si="6"/>
        <v>0</v>
      </c>
      <c r="F107" s="94">
        <f t="shared" si="7"/>
        <v>0</v>
      </c>
      <c r="G107" s="94">
        <f t="shared" si="8"/>
      </c>
      <c r="H107" s="94">
        <f>IF(AND(M107&gt;0,M107&lt;=STATS!$C$22),1,"")</f>
        <v>1</v>
      </c>
      <c r="J107" s="51">
        <v>106</v>
      </c>
      <c r="M107" s="15">
        <v>12</v>
      </c>
      <c r="N107" s="15" t="s">
        <v>257</v>
      </c>
      <c r="Q107" s="22"/>
      <c r="R107" s="22"/>
      <c r="S107" s="54"/>
    </row>
    <row r="108" spans="2:19" ht="12.75">
      <c r="B108" s="94">
        <f t="shared" si="5"/>
        <v>0</v>
      </c>
      <c r="C108" s="94">
        <f>IF(COUNT(Q108:EC108)&gt;0,COUNT(Q108:EC108),"")</f>
      </c>
      <c r="D108" s="94">
        <f>IF(COUNT(S108:EC108)&gt;0,COUNT(S108:EC108),"")</f>
      </c>
      <c r="E108" s="94">
        <f t="shared" si="6"/>
      </c>
      <c r="F108" s="94">
        <f t="shared" si="7"/>
      </c>
      <c r="G108" s="94">
        <f t="shared" si="8"/>
      </c>
      <c r="H108" s="94">
        <f>IF(AND(M108&gt;0,M108&lt;=STATS!$C$22),1,"")</f>
      </c>
      <c r="J108" s="51">
        <v>107</v>
      </c>
      <c r="M108" s="15">
        <v>13</v>
      </c>
      <c r="N108" s="15" t="s">
        <v>257</v>
      </c>
      <c r="Q108" s="22"/>
      <c r="R108" s="22"/>
      <c r="S108" s="54"/>
    </row>
    <row r="109" spans="2:19" ht="12.75">
      <c r="B109" s="94">
        <f t="shared" si="5"/>
        <v>0</v>
      </c>
      <c r="C109" s="94">
        <f>IF(COUNT(Q109:EC109)&gt;0,COUNT(Q109:EC109),"")</f>
      </c>
      <c r="D109" s="94">
        <f>IF(COUNT(S109:EC109)&gt;0,COUNT(S109:EC109),"")</f>
      </c>
      <c r="E109" s="94">
        <f t="shared" si="6"/>
      </c>
      <c r="F109" s="94">
        <f t="shared" si="7"/>
      </c>
      <c r="G109" s="94">
        <f t="shared" si="8"/>
      </c>
      <c r="H109" s="94">
        <f>IF(AND(M109&gt;0,M109&lt;=STATS!$C$22),1,"")</f>
      </c>
      <c r="J109" s="51">
        <v>108</v>
      </c>
      <c r="M109" s="15">
        <v>14</v>
      </c>
      <c r="N109" s="15" t="s">
        <v>257</v>
      </c>
      <c r="Q109" s="22"/>
      <c r="R109" s="22"/>
      <c r="S109" s="54"/>
    </row>
    <row r="110" spans="2:19" ht="12.75">
      <c r="B110" s="94">
        <f t="shared" si="5"/>
        <v>0</v>
      </c>
      <c r="C110" s="94">
        <f>IF(COUNT(Q110:EC110)&gt;0,COUNT(Q110:EC110),"")</f>
      </c>
      <c r="D110" s="94">
        <f>IF(COUNT(S110:EC110)&gt;0,COUNT(S110:EC110),"")</f>
      </c>
      <c r="E110" s="94">
        <f t="shared" si="6"/>
      </c>
      <c r="F110" s="94">
        <f t="shared" si="7"/>
      </c>
      <c r="G110" s="94">
        <f t="shared" si="8"/>
      </c>
      <c r="H110" s="94">
        <f>IF(AND(M110&gt;0,M110&lt;=STATS!$C$22),1,"")</f>
      </c>
      <c r="J110" s="51">
        <v>109</v>
      </c>
      <c r="M110" s="15">
        <v>15</v>
      </c>
      <c r="N110" s="15" t="s">
        <v>257</v>
      </c>
      <c r="Q110" s="22"/>
      <c r="R110" s="22"/>
      <c r="S110" s="54"/>
    </row>
    <row r="111" spans="2:19" ht="12.75">
      <c r="B111" s="94">
        <f t="shared" si="5"/>
        <v>0</v>
      </c>
      <c r="C111" s="94">
        <f>IF(COUNT(Q111:EC111)&gt;0,COUNT(Q111:EC111),"")</f>
      </c>
      <c r="D111" s="94">
        <f>IF(COUNT(S111:EC111)&gt;0,COUNT(S111:EC111),"")</f>
      </c>
      <c r="E111" s="94">
        <f t="shared" si="6"/>
      </c>
      <c r="F111" s="94">
        <f t="shared" si="7"/>
      </c>
      <c r="G111" s="94">
        <f t="shared" si="8"/>
      </c>
      <c r="H111" s="94">
        <f>IF(AND(M111&gt;0,M111&lt;=STATS!$C$22),1,"")</f>
      </c>
      <c r="J111" s="51">
        <v>110</v>
      </c>
      <c r="M111" s="15">
        <v>14</v>
      </c>
      <c r="N111" s="15" t="s">
        <v>257</v>
      </c>
      <c r="Q111" s="22"/>
      <c r="R111" s="22"/>
      <c r="S111" s="54"/>
    </row>
    <row r="112" spans="2:19" ht="12.75">
      <c r="B112" s="94">
        <f t="shared" si="5"/>
        <v>0</v>
      </c>
      <c r="C112" s="94">
        <f>IF(COUNT(Q112:EC112)&gt;0,COUNT(Q112:EC112),"")</f>
      </c>
      <c r="D112" s="94">
        <f>IF(COUNT(S112:EC112)&gt;0,COUNT(S112:EC112),"")</f>
      </c>
      <c r="E112" s="94">
        <f t="shared" si="6"/>
        <v>0</v>
      </c>
      <c r="F112" s="94">
        <f t="shared" si="7"/>
        <v>0</v>
      </c>
      <c r="G112" s="94">
        <f t="shared" si="8"/>
      </c>
      <c r="H112" s="94">
        <f>IF(AND(M112&gt;0,M112&lt;=STATS!$C$22),1,"")</f>
        <v>1</v>
      </c>
      <c r="J112" s="51">
        <v>111</v>
      </c>
      <c r="M112" s="15">
        <v>10</v>
      </c>
      <c r="N112" s="15" t="s">
        <v>257</v>
      </c>
      <c r="Q112" s="22"/>
      <c r="R112" s="22"/>
      <c r="S112" s="54"/>
    </row>
    <row r="113" spans="2:19" ht="12.75">
      <c r="B113" s="94">
        <f t="shared" si="5"/>
        <v>0</v>
      </c>
      <c r="C113" s="94">
        <f>IF(COUNT(Q113:EC113)&gt;0,COUNT(Q113:EC113),"")</f>
      </c>
      <c r="D113" s="94">
        <f>IF(COUNT(S113:EC113)&gt;0,COUNT(S113:EC113),"")</f>
      </c>
      <c r="E113" s="94">
        <f t="shared" si="6"/>
      </c>
      <c r="F113" s="94">
        <f t="shared" si="7"/>
      </c>
      <c r="G113" s="94">
        <f t="shared" si="8"/>
      </c>
      <c r="H113" s="94">
        <f>IF(AND(M113&gt;0,M113&lt;=STATS!$C$22),1,"")</f>
      </c>
      <c r="J113" s="51">
        <v>112</v>
      </c>
      <c r="M113" s="15">
        <v>13</v>
      </c>
      <c r="N113" s="15" t="s">
        <v>257</v>
      </c>
      <c r="Q113" s="22"/>
      <c r="R113" s="22"/>
      <c r="S113" s="54"/>
    </row>
    <row r="114" spans="2:19" ht="12.75">
      <c r="B114" s="94">
        <f t="shared" si="5"/>
        <v>0</v>
      </c>
      <c r="C114" s="94">
        <f>IF(COUNT(Q114:EC114)&gt;0,COUNT(Q114:EC114),"")</f>
      </c>
      <c r="D114" s="94">
        <f>IF(COUNT(S114:EC114)&gt;0,COUNT(S114:EC114),"")</f>
      </c>
      <c r="E114" s="94">
        <f t="shared" si="6"/>
      </c>
      <c r="F114" s="94">
        <f t="shared" si="7"/>
      </c>
      <c r="G114" s="94">
        <f t="shared" si="8"/>
      </c>
      <c r="H114" s="94">
        <f>IF(AND(M114&gt;0,M114&lt;=STATS!$C$22),1,"")</f>
      </c>
      <c r="J114" s="51">
        <v>113</v>
      </c>
      <c r="M114" s="15">
        <v>14</v>
      </c>
      <c r="N114" s="15" t="s">
        <v>257</v>
      </c>
      <c r="Q114" s="22"/>
      <c r="R114" s="22"/>
      <c r="S114" s="54"/>
    </row>
    <row r="115" spans="2:82" ht="12.75">
      <c r="B115" s="94">
        <f t="shared" si="5"/>
        <v>1</v>
      </c>
      <c r="C115" s="94">
        <f>IF(COUNT(Q115:EC115)&gt;0,COUNT(Q115:EC115),"")</f>
        <v>1</v>
      </c>
      <c r="D115" s="94">
        <f>IF(COUNT(S115:EC115)&gt;0,COUNT(S115:EC115),"")</f>
        <v>1</v>
      </c>
      <c r="E115" s="94">
        <f t="shared" si="6"/>
        <v>1</v>
      </c>
      <c r="F115" s="94">
        <f t="shared" si="7"/>
        <v>1</v>
      </c>
      <c r="G115" s="94">
        <f t="shared" si="8"/>
        <v>4</v>
      </c>
      <c r="H115" s="94">
        <f>IF(AND(M115&gt;0,M115&lt;=STATS!$C$22),1,"")</f>
        <v>1</v>
      </c>
      <c r="J115" s="51">
        <v>114</v>
      </c>
      <c r="M115" s="15">
        <v>4</v>
      </c>
      <c r="N115" s="15" t="s">
        <v>258</v>
      </c>
      <c r="Q115" s="22"/>
      <c r="R115" s="22"/>
      <c r="S115" s="54"/>
      <c r="CD115" s="15">
        <v>1</v>
      </c>
    </row>
    <row r="116" spans="2:19" ht="12.75">
      <c r="B116" s="94">
        <f t="shared" si="5"/>
        <v>0</v>
      </c>
      <c r="C116" s="94">
        <f>IF(COUNT(Q116:EC116)&gt;0,COUNT(Q116:EC116),"")</f>
      </c>
      <c r="D116" s="94">
        <f>IF(COUNT(S116:EC116)&gt;0,COUNT(S116:EC116),"")</f>
      </c>
      <c r="E116" s="94">
        <f t="shared" si="6"/>
      </c>
      <c r="F116" s="94">
        <f t="shared" si="7"/>
      </c>
      <c r="G116" s="94">
        <f t="shared" si="8"/>
      </c>
      <c r="H116" s="94">
        <f>IF(AND(M116&gt;0,M116&lt;=STATS!$C$22),1,"")</f>
      </c>
      <c r="J116" s="51">
        <v>115</v>
      </c>
      <c r="M116" s="15">
        <v>13</v>
      </c>
      <c r="N116" s="15" t="s">
        <v>257</v>
      </c>
      <c r="Q116" s="22"/>
      <c r="R116" s="22"/>
      <c r="S116" s="54"/>
    </row>
    <row r="117" spans="2:19" ht="12.75">
      <c r="B117" s="94">
        <f t="shared" si="5"/>
        <v>0</v>
      </c>
      <c r="C117" s="94">
        <f>IF(COUNT(Q117:EC117)&gt;0,COUNT(Q117:EC117),"")</f>
      </c>
      <c r="D117" s="94">
        <f>IF(COUNT(S117:EC117)&gt;0,COUNT(S117:EC117),"")</f>
      </c>
      <c r="E117" s="94">
        <f t="shared" si="6"/>
      </c>
      <c r="F117" s="94">
        <f t="shared" si="7"/>
      </c>
      <c r="G117" s="94">
        <f t="shared" si="8"/>
      </c>
      <c r="H117" s="94">
        <f>IF(AND(M117&gt;0,M117&lt;=STATS!$C$22),1,"")</f>
      </c>
      <c r="J117" s="51">
        <v>116</v>
      </c>
      <c r="M117" s="15">
        <v>14</v>
      </c>
      <c r="N117" s="15" t="s">
        <v>257</v>
      </c>
      <c r="Q117" s="22"/>
      <c r="R117" s="22"/>
      <c r="S117" s="54"/>
    </row>
    <row r="118" spans="2:19" ht="12.75">
      <c r="B118" s="94">
        <f t="shared" si="5"/>
        <v>0</v>
      </c>
      <c r="C118" s="94">
        <f>IF(COUNT(Q118:EC118)&gt;0,COUNT(Q118:EC118),"")</f>
      </c>
      <c r="D118" s="94">
        <f>IF(COUNT(S118:EC118)&gt;0,COUNT(S118:EC118),"")</f>
      </c>
      <c r="E118" s="94">
        <f t="shared" si="6"/>
      </c>
      <c r="F118" s="94">
        <f t="shared" si="7"/>
      </c>
      <c r="G118" s="94">
        <f t="shared" si="8"/>
      </c>
      <c r="H118" s="94">
        <f>IF(AND(M118&gt;0,M118&lt;=STATS!$C$22),1,"")</f>
      </c>
      <c r="J118" s="51">
        <v>117</v>
      </c>
      <c r="M118" s="15">
        <v>14</v>
      </c>
      <c r="N118" s="15" t="s">
        <v>257</v>
      </c>
      <c r="Q118" s="22"/>
      <c r="R118" s="22"/>
      <c r="S118" s="54"/>
    </row>
    <row r="119" spans="2:19" ht="12.75">
      <c r="B119" s="94">
        <f t="shared" si="5"/>
        <v>0</v>
      </c>
      <c r="C119" s="94">
        <f>IF(COUNT(Q119:EC119)&gt;0,COUNT(Q119:EC119),"")</f>
      </c>
      <c r="D119" s="94">
        <f>IF(COUNT(S119:EC119)&gt;0,COUNT(S119:EC119),"")</f>
      </c>
      <c r="E119" s="94">
        <f t="shared" si="6"/>
      </c>
      <c r="F119" s="94">
        <f t="shared" si="7"/>
      </c>
      <c r="G119" s="94">
        <f t="shared" si="8"/>
      </c>
      <c r="H119" s="94">
        <f>IF(AND(M119&gt;0,M119&lt;=STATS!$C$22),1,"")</f>
      </c>
      <c r="J119" s="51">
        <v>118</v>
      </c>
      <c r="M119" s="15">
        <v>13</v>
      </c>
      <c r="N119" s="15" t="s">
        <v>257</v>
      </c>
      <c r="Q119" s="22"/>
      <c r="R119" s="22"/>
      <c r="S119" s="54"/>
    </row>
    <row r="120" spans="2:19" ht="12.75">
      <c r="B120" s="94">
        <f t="shared" si="5"/>
        <v>0</v>
      </c>
      <c r="C120" s="94">
        <f>IF(COUNT(Q120:EC120)&gt;0,COUNT(Q120:EC120),"")</f>
      </c>
      <c r="D120" s="94">
        <f>IF(COUNT(S120:EC120)&gt;0,COUNT(S120:EC120),"")</f>
      </c>
      <c r="E120" s="94">
        <f t="shared" si="6"/>
      </c>
      <c r="F120" s="94">
        <f t="shared" si="7"/>
      </c>
      <c r="G120" s="94">
        <f t="shared" si="8"/>
      </c>
      <c r="H120" s="94">
        <f>IF(AND(M120&gt;0,M120&lt;=STATS!$C$22),1,"")</f>
      </c>
      <c r="J120" s="51">
        <v>119</v>
      </c>
      <c r="M120" s="15">
        <v>14</v>
      </c>
      <c r="N120" s="15" t="s">
        <v>257</v>
      </c>
      <c r="Q120" s="22"/>
      <c r="R120" s="22"/>
      <c r="S120" s="54"/>
    </row>
    <row r="121" spans="2:19" ht="12.75">
      <c r="B121" s="94">
        <f t="shared" si="5"/>
        <v>0</v>
      </c>
      <c r="C121" s="94">
        <f>IF(COUNT(Q121:EC121)&gt;0,COUNT(Q121:EC121),"")</f>
      </c>
      <c r="D121" s="94">
        <f>IF(COUNT(S121:EC121)&gt;0,COUNT(S121:EC121),"")</f>
      </c>
      <c r="E121" s="94">
        <f t="shared" si="6"/>
      </c>
      <c r="F121" s="94">
        <f t="shared" si="7"/>
      </c>
      <c r="G121" s="94">
        <f t="shared" si="8"/>
      </c>
      <c r="H121" s="94">
        <f>IF(AND(M121&gt;0,M121&lt;=STATS!$C$22),1,"")</f>
      </c>
      <c r="J121" s="51">
        <v>120</v>
      </c>
      <c r="M121" s="15">
        <v>13</v>
      </c>
      <c r="N121" s="15" t="s">
        <v>257</v>
      </c>
      <c r="Q121" s="22"/>
      <c r="R121" s="22"/>
      <c r="S121" s="54"/>
    </row>
    <row r="122" spans="2:19" ht="12.75">
      <c r="B122" s="94">
        <f t="shared" si="5"/>
        <v>0</v>
      </c>
      <c r="C122" s="94">
        <f>IF(COUNT(Q122:EC122)&gt;0,COUNT(Q122:EC122),"")</f>
      </c>
      <c r="D122" s="94">
        <f>IF(COUNT(S122:EC122)&gt;0,COUNT(S122:EC122),"")</f>
      </c>
      <c r="E122" s="94">
        <f t="shared" si="6"/>
      </c>
      <c r="F122" s="94">
        <f t="shared" si="7"/>
      </c>
      <c r="G122" s="94">
        <f t="shared" si="8"/>
      </c>
      <c r="H122" s="94">
        <f>IF(AND(M122&gt;0,M122&lt;=STATS!$C$22),1,"")</f>
      </c>
      <c r="J122" s="51">
        <v>121</v>
      </c>
      <c r="M122" s="15">
        <v>14</v>
      </c>
      <c r="N122" s="15" t="s">
        <v>257</v>
      </c>
      <c r="Q122" s="22"/>
      <c r="R122" s="22"/>
      <c r="S122" s="54"/>
    </row>
    <row r="123" spans="2:19" ht="12.75">
      <c r="B123" s="94">
        <f t="shared" si="5"/>
        <v>0</v>
      </c>
      <c r="C123" s="94">
        <f>IF(COUNT(Q123:EC123)&gt;0,COUNT(Q123:EC123),"")</f>
      </c>
      <c r="D123" s="94">
        <f>IF(COUNT(S123:EC123)&gt;0,COUNT(S123:EC123),"")</f>
      </c>
      <c r="E123" s="94">
        <f t="shared" si="6"/>
      </c>
      <c r="F123" s="94">
        <f t="shared" si="7"/>
      </c>
      <c r="G123" s="94">
        <f t="shared" si="8"/>
      </c>
      <c r="H123" s="94">
        <f>IF(AND(M123&gt;0,M123&lt;=STATS!$C$22),1,"")</f>
      </c>
      <c r="J123" s="51">
        <v>122</v>
      </c>
      <c r="M123" s="15">
        <v>13</v>
      </c>
      <c r="N123" s="15" t="s">
        <v>257</v>
      </c>
      <c r="Q123" s="22"/>
      <c r="R123" s="22"/>
      <c r="S123" s="54"/>
    </row>
    <row r="124" spans="2:19" ht="12.75">
      <c r="B124" s="94">
        <f t="shared" si="5"/>
        <v>0</v>
      </c>
      <c r="C124" s="94">
        <f>IF(COUNT(Q124:EC124)&gt;0,COUNT(Q124:EC124),"")</f>
      </c>
      <c r="D124" s="94">
        <f>IF(COUNT(S124:EC124)&gt;0,COUNT(S124:EC124),"")</f>
      </c>
      <c r="E124" s="94">
        <f t="shared" si="6"/>
      </c>
      <c r="F124" s="94">
        <f t="shared" si="7"/>
      </c>
      <c r="G124" s="94">
        <f t="shared" si="8"/>
      </c>
      <c r="H124" s="94">
        <f>IF(AND(M124&gt;0,M124&lt;=STATS!$C$22),1,"")</f>
      </c>
      <c r="J124" s="51">
        <v>123</v>
      </c>
      <c r="M124" s="15">
        <v>13</v>
      </c>
      <c r="N124" s="15" t="s">
        <v>257</v>
      </c>
      <c r="Q124" s="22"/>
      <c r="R124" s="22"/>
      <c r="S124" s="54"/>
    </row>
    <row r="125" spans="2:19" ht="12.75">
      <c r="B125" s="94">
        <f t="shared" si="5"/>
        <v>0</v>
      </c>
      <c r="C125" s="94">
        <f>IF(COUNT(Q125:EC125)&gt;0,COUNT(Q125:EC125),"")</f>
      </c>
      <c r="D125" s="94">
        <f>IF(COUNT(S125:EC125)&gt;0,COUNT(S125:EC125),"")</f>
      </c>
      <c r="E125" s="94">
        <f t="shared" si="6"/>
      </c>
      <c r="F125" s="94">
        <f t="shared" si="7"/>
      </c>
      <c r="G125" s="94">
        <f t="shared" si="8"/>
      </c>
      <c r="H125" s="94">
        <f>IF(AND(M125&gt;0,M125&lt;=STATS!$C$22),1,"")</f>
      </c>
      <c r="J125" s="51">
        <v>124</v>
      </c>
      <c r="M125" s="15">
        <v>14</v>
      </c>
      <c r="N125" s="15" t="s">
        <v>257</v>
      </c>
      <c r="Q125" s="22"/>
      <c r="R125" s="22"/>
      <c r="S125" s="54"/>
    </row>
    <row r="126" spans="2:19" ht="12.75">
      <c r="B126" s="94">
        <f t="shared" si="5"/>
        <v>0</v>
      </c>
      <c r="C126" s="94">
        <f>IF(COUNT(Q126:EC126)&gt;0,COUNT(Q126:EC126),"")</f>
      </c>
      <c r="D126" s="94">
        <f>IF(COUNT(S126:EC126)&gt;0,COUNT(S126:EC126),"")</f>
      </c>
      <c r="E126" s="94">
        <f t="shared" si="6"/>
      </c>
      <c r="F126" s="94">
        <f t="shared" si="7"/>
      </c>
      <c r="G126" s="94">
        <f t="shared" si="8"/>
      </c>
      <c r="H126" s="94">
        <f>IF(AND(M126&gt;0,M126&lt;=STATS!$C$22),1,"")</f>
      </c>
      <c r="J126" s="51">
        <v>125</v>
      </c>
      <c r="M126" s="15">
        <v>15</v>
      </c>
      <c r="N126" s="15" t="s">
        <v>257</v>
      </c>
      <c r="Q126" s="22"/>
      <c r="R126" s="22"/>
      <c r="S126" s="54"/>
    </row>
    <row r="127" spans="2:19" ht="12.75">
      <c r="B127" s="94">
        <f t="shared" si="5"/>
        <v>0</v>
      </c>
      <c r="C127" s="94">
        <f>IF(COUNT(Q127:EC127)&gt;0,COUNT(Q127:EC127),"")</f>
      </c>
      <c r="D127" s="94">
        <f>IF(COUNT(S127:EC127)&gt;0,COUNT(S127:EC127),"")</f>
      </c>
      <c r="E127" s="94">
        <f t="shared" si="6"/>
      </c>
      <c r="F127" s="94">
        <f t="shared" si="7"/>
      </c>
      <c r="G127" s="94">
        <f t="shared" si="8"/>
      </c>
      <c r="H127" s="94">
        <f>IF(AND(M127&gt;0,M127&lt;=STATS!$C$22),1,"")</f>
      </c>
      <c r="J127" s="51">
        <v>126</v>
      </c>
      <c r="M127" s="15">
        <v>16</v>
      </c>
      <c r="N127" s="15" t="s">
        <v>257</v>
      </c>
      <c r="Q127" s="22"/>
      <c r="R127" s="22"/>
      <c r="S127" s="54"/>
    </row>
    <row r="128" spans="2:19" ht="12.75">
      <c r="B128" s="94">
        <f t="shared" si="5"/>
        <v>0</v>
      </c>
      <c r="C128" s="94">
        <f>IF(COUNT(Q128:EC128)&gt;0,COUNT(Q128:EC128),"")</f>
      </c>
      <c r="D128" s="94">
        <f>IF(COUNT(S128:EC128)&gt;0,COUNT(S128:EC128),"")</f>
      </c>
      <c r="E128" s="94">
        <f t="shared" si="6"/>
      </c>
      <c r="F128" s="94">
        <f t="shared" si="7"/>
      </c>
      <c r="G128" s="94">
        <f t="shared" si="8"/>
      </c>
      <c r="H128" s="94">
        <f>IF(AND(M128&gt;0,M128&lt;=STATS!$C$22),1,"")</f>
      </c>
      <c r="J128" s="51">
        <v>127</v>
      </c>
      <c r="M128" s="15">
        <v>15</v>
      </c>
      <c r="N128" s="15" t="s">
        <v>257</v>
      </c>
      <c r="Q128" s="22"/>
      <c r="R128" s="22"/>
      <c r="S128" s="54"/>
    </row>
    <row r="129" spans="2:19" ht="12.75">
      <c r="B129" s="94">
        <f t="shared" si="5"/>
        <v>0</v>
      </c>
      <c r="C129" s="94">
        <f>IF(COUNT(Q129:EC129)&gt;0,COUNT(Q129:EC129),"")</f>
      </c>
      <c r="D129" s="94">
        <f>IF(COUNT(S129:EC129)&gt;0,COUNT(S129:EC129),"")</f>
      </c>
      <c r="E129" s="94">
        <f t="shared" si="6"/>
      </c>
      <c r="F129" s="94">
        <f t="shared" si="7"/>
      </c>
      <c r="G129" s="94">
        <f t="shared" si="8"/>
      </c>
      <c r="H129" s="94">
        <f>IF(AND(M129&gt;0,M129&lt;=STATS!$C$22),1,"")</f>
      </c>
      <c r="J129" s="51">
        <v>128</v>
      </c>
      <c r="M129" s="15">
        <v>14</v>
      </c>
      <c r="N129" s="15" t="s">
        <v>257</v>
      </c>
      <c r="Q129" s="22"/>
      <c r="R129" s="22"/>
      <c r="S129" s="54"/>
    </row>
    <row r="130" spans="2:19" ht="12.75">
      <c r="B130" s="94">
        <f aca="true" t="shared" si="9" ref="B130:B193">COUNT(Q130:EA130)</f>
        <v>0</v>
      </c>
      <c r="C130" s="94">
        <f>IF(COUNT(Q130:EC130)&gt;0,COUNT(Q130:EC130),"")</f>
      </c>
      <c r="D130" s="94">
        <f>IF(COUNT(S130:EC130)&gt;0,COUNT(S130:EC130),"")</f>
      </c>
      <c r="E130" s="94">
        <f aca="true" t="shared" si="10" ref="E130:E193">IF(H130=1,COUNT(Q130:EA130),"")</f>
      </c>
      <c r="F130" s="94">
        <f aca="true" t="shared" si="11" ref="F130:F193">IF(H130=1,COUNT(T130:EA130),"")</f>
      </c>
      <c r="G130" s="94">
        <f t="shared" si="8"/>
      </c>
      <c r="H130" s="94">
        <f>IF(AND(M130&gt;0,M130&lt;=STATS!$C$22),1,"")</f>
      </c>
      <c r="J130" s="51">
        <v>129</v>
      </c>
      <c r="M130" s="15">
        <v>14</v>
      </c>
      <c r="N130" s="15" t="s">
        <v>257</v>
      </c>
      <c r="Q130" s="22"/>
      <c r="R130" s="22"/>
      <c r="S130" s="54"/>
    </row>
    <row r="131" spans="2:19" ht="12.75">
      <c r="B131" s="94">
        <f t="shared" si="9"/>
        <v>0</v>
      </c>
      <c r="C131" s="94">
        <f>IF(COUNT(Q131:EC131)&gt;0,COUNT(Q131:EC131),"")</f>
      </c>
      <c r="D131" s="94">
        <f>IF(COUNT(S131:EC131)&gt;0,COUNT(S131:EC131),"")</f>
      </c>
      <c r="E131" s="94">
        <f t="shared" si="10"/>
      </c>
      <c r="F131" s="94">
        <f t="shared" si="11"/>
      </c>
      <c r="G131" s="94">
        <f t="shared" si="8"/>
      </c>
      <c r="H131" s="94">
        <f>IF(AND(M131&gt;0,M131&lt;=STATS!$C$22),1,"")</f>
      </c>
      <c r="J131" s="51">
        <v>130</v>
      </c>
      <c r="M131" s="15">
        <v>15</v>
      </c>
      <c r="N131" s="15" t="s">
        <v>257</v>
      </c>
      <c r="Q131" s="22"/>
      <c r="R131" s="22"/>
      <c r="S131" s="54"/>
    </row>
    <row r="132" spans="2:19" ht="12.75">
      <c r="B132" s="94">
        <f t="shared" si="9"/>
        <v>0</v>
      </c>
      <c r="C132" s="94">
        <f>IF(COUNT(Q132:EC132)&gt;0,COUNT(Q132:EC132),"")</f>
      </c>
      <c r="D132" s="94">
        <f>IF(COUNT(S132:EC132)&gt;0,COUNT(S132:EC132),"")</f>
      </c>
      <c r="E132" s="94">
        <f t="shared" si="10"/>
      </c>
      <c r="F132" s="94">
        <f t="shared" si="11"/>
      </c>
      <c r="G132" s="94">
        <f t="shared" si="8"/>
      </c>
      <c r="H132" s="94">
        <f>IF(AND(M132&gt;0,M132&lt;=STATS!$C$22),1,"")</f>
      </c>
      <c r="J132" s="51">
        <v>131</v>
      </c>
      <c r="M132" s="15">
        <v>14</v>
      </c>
      <c r="N132" s="15" t="s">
        <v>257</v>
      </c>
      <c r="Q132" s="22"/>
      <c r="R132" s="22"/>
      <c r="S132" s="54"/>
    </row>
    <row r="133" spans="2:86" ht="12.75">
      <c r="B133" s="94">
        <f t="shared" si="9"/>
        <v>2</v>
      </c>
      <c r="C133" s="94">
        <f>IF(COUNT(Q133:EC133)&gt;0,COUNT(Q133:EC133),"")</f>
        <v>2</v>
      </c>
      <c r="D133" s="94">
        <f>IF(COUNT(S133:EC133)&gt;0,COUNT(S133:EC133),"")</f>
        <v>2</v>
      </c>
      <c r="E133" s="94">
        <f t="shared" si="10"/>
        <v>2</v>
      </c>
      <c r="F133" s="94">
        <f t="shared" si="11"/>
        <v>2</v>
      </c>
      <c r="G133" s="94">
        <f t="shared" si="8"/>
        <v>6</v>
      </c>
      <c r="H133" s="94">
        <f>IF(AND(M133&gt;0,M133&lt;=STATS!$C$22),1,"")</f>
        <v>1</v>
      </c>
      <c r="J133" s="51">
        <v>132</v>
      </c>
      <c r="M133" s="15">
        <v>6</v>
      </c>
      <c r="N133" s="15" t="s">
        <v>258</v>
      </c>
      <c r="Q133" s="22"/>
      <c r="R133" s="22"/>
      <c r="S133" s="54"/>
      <c r="BA133" s="15">
        <v>1</v>
      </c>
      <c r="CH133" s="15">
        <v>1</v>
      </c>
    </row>
    <row r="134" spans="2:19" ht="12.75">
      <c r="B134" s="94">
        <f t="shared" si="9"/>
        <v>0</v>
      </c>
      <c r="C134" s="94">
        <f>IF(COUNT(Q134:EC134)&gt;0,COUNT(Q134:EC134),"")</f>
      </c>
      <c r="D134" s="94">
        <f>IF(COUNT(S134:EC134)&gt;0,COUNT(S134:EC134),"")</f>
      </c>
      <c r="E134" s="94">
        <f t="shared" si="10"/>
      </c>
      <c r="F134" s="94">
        <f t="shared" si="11"/>
      </c>
      <c r="G134" s="94">
        <f t="shared" si="8"/>
      </c>
      <c r="H134" s="94">
        <f>IF(AND(M134&gt;0,M134&lt;=STATS!$C$22),1,"")</f>
      </c>
      <c r="J134" s="51">
        <v>133</v>
      </c>
      <c r="M134" s="15">
        <v>14</v>
      </c>
      <c r="N134" s="15" t="s">
        <v>257</v>
      </c>
      <c r="Q134" s="22"/>
      <c r="R134" s="22"/>
      <c r="S134" s="54"/>
    </row>
    <row r="135" spans="2:19" ht="12.75">
      <c r="B135" s="94">
        <f t="shared" si="9"/>
        <v>0</v>
      </c>
      <c r="C135" s="94">
        <f>IF(COUNT(Q135:EC135)&gt;0,COUNT(Q135:EC135),"")</f>
      </c>
      <c r="D135" s="94">
        <f>IF(COUNT(S135:EC135)&gt;0,COUNT(S135:EC135),"")</f>
      </c>
      <c r="E135" s="94">
        <f t="shared" si="10"/>
      </c>
      <c r="F135" s="94">
        <f t="shared" si="11"/>
      </c>
      <c r="G135" s="94">
        <f t="shared" si="8"/>
      </c>
      <c r="H135" s="94">
        <f>IF(AND(M135&gt;0,M135&lt;=STATS!$C$22),1,"")</f>
      </c>
      <c r="J135" s="51">
        <v>134</v>
      </c>
      <c r="M135" s="15">
        <v>14</v>
      </c>
      <c r="N135" s="15" t="s">
        <v>257</v>
      </c>
      <c r="Q135" s="22"/>
      <c r="R135" s="22"/>
      <c r="S135" s="54"/>
    </row>
    <row r="136" spans="2:19" ht="12.75">
      <c r="B136" s="94">
        <f t="shared" si="9"/>
        <v>0</v>
      </c>
      <c r="C136" s="94">
        <f>IF(COUNT(Q136:EC136)&gt;0,COUNT(Q136:EC136),"")</f>
      </c>
      <c r="D136" s="94">
        <f>IF(COUNT(S136:EC136)&gt;0,COUNT(S136:EC136),"")</f>
      </c>
      <c r="E136" s="94">
        <f t="shared" si="10"/>
      </c>
      <c r="F136" s="94">
        <f t="shared" si="11"/>
      </c>
      <c r="G136" s="94">
        <f t="shared" si="8"/>
      </c>
      <c r="H136" s="94">
        <f>IF(AND(M136&gt;0,M136&lt;=STATS!$C$22),1,"")</f>
      </c>
      <c r="J136" s="51">
        <v>135</v>
      </c>
      <c r="M136" s="15">
        <v>15</v>
      </c>
      <c r="N136" s="15" t="s">
        <v>257</v>
      </c>
      <c r="Q136" s="22"/>
      <c r="R136" s="22"/>
      <c r="S136" s="54"/>
    </row>
    <row r="137" spans="2:19" ht="12.75">
      <c r="B137" s="94">
        <f t="shared" si="9"/>
        <v>0</v>
      </c>
      <c r="C137" s="94">
        <f>IF(COUNT(Q137:EC137)&gt;0,COUNT(Q137:EC137),"")</f>
      </c>
      <c r="D137" s="94">
        <f>IF(COUNT(S137:EC137)&gt;0,COUNT(S137:EC137),"")</f>
      </c>
      <c r="E137" s="94">
        <f t="shared" si="10"/>
      </c>
      <c r="F137" s="94">
        <f t="shared" si="11"/>
      </c>
      <c r="G137" s="94">
        <f t="shared" si="8"/>
      </c>
      <c r="H137" s="94">
        <f>IF(AND(M137&gt;0,M137&lt;=STATS!$C$22),1,"")</f>
      </c>
      <c r="J137" s="51">
        <v>136</v>
      </c>
      <c r="M137" s="15">
        <v>16</v>
      </c>
      <c r="N137" s="15" t="s">
        <v>257</v>
      </c>
      <c r="Q137" s="22"/>
      <c r="R137" s="22"/>
      <c r="S137" s="54"/>
    </row>
    <row r="138" spans="2:19" ht="12.75">
      <c r="B138" s="94">
        <f t="shared" si="9"/>
        <v>0</v>
      </c>
      <c r="C138" s="94">
        <f>IF(COUNT(Q138:EC138)&gt;0,COUNT(Q138:EC138),"")</f>
      </c>
      <c r="D138" s="94">
        <f>IF(COUNT(S138:EC138)&gt;0,COUNT(S138:EC138),"")</f>
      </c>
      <c r="E138" s="94">
        <f t="shared" si="10"/>
      </c>
      <c r="F138" s="94">
        <f t="shared" si="11"/>
      </c>
      <c r="G138" s="94">
        <f t="shared" si="8"/>
      </c>
      <c r="H138" s="94">
        <f>IF(AND(M138&gt;0,M138&lt;=STATS!$C$22),1,"")</f>
      </c>
      <c r="J138" s="51">
        <v>137</v>
      </c>
      <c r="M138" s="15">
        <v>15</v>
      </c>
      <c r="N138" s="15" t="s">
        <v>257</v>
      </c>
      <c r="Q138" s="22"/>
      <c r="R138" s="22"/>
      <c r="S138" s="54"/>
    </row>
    <row r="139" spans="2:19" ht="12.75">
      <c r="B139" s="94">
        <f t="shared" si="9"/>
        <v>0</v>
      </c>
      <c r="C139" s="94">
        <f>IF(COUNT(Q139:EC139)&gt;0,COUNT(Q139:EC139),"")</f>
      </c>
      <c r="D139" s="94">
        <f>IF(COUNT(S139:EC139)&gt;0,COUNT(S139:EC139),"")</f>
      </c>
      <c r="E139" s="94">
        <f t="shared" si="10"/>
      </c>
      <c r="F139" s="94">
        <f t="shared" si="11"/>
      </c>
      <c r="G139" s="94">
        <f t="shared" si="8"/>
      </c>
      <c r="H139" s="94">
        <f>IF(AND(M139&gt;0,M139&lt;=STATS!$C$22),1,"")</f>
      </c>
      <c r="J139" s="51">
        <v>138</v>
      </c>
      <c r="M139" s="15">
        <v>14</v>
      </c>
      <c r="N139" s="15" t="s">
        <v>257</v>
      </c>
      <c r="Q139" s="22"/>
      <c r="R139" s="22"/>
      <c r="S139" s="54"/>
    </row>
    <row r="140" spans="2:19" ht="12.75">
      <c r="B140" s="94">
        <f t="shared" si="9"/>
        <v>0</v>
      </c>
      <c r="C140" s="94">
        <f>IF(COUNT(Q140:EC140)&gt;0,COUNT(Q140:EC140),"")</f>
      </c>
      <c r="D140" s="94">
        <f>IF(COUNT(S140:EC140)&gt;0,COUNT(S140:EC140),"")</f>
      </c>
      <c r="E140" s="94">
        <f t="shared" si="10"/>
      </c>
      <c r="F140" s="94">
        <f t="shared" si="11"/>
      </c>
      <c r="G140" s="94">
        <f t="shared" si="8"/>
      </c>
      <c r="H140" s="94">
        <f>IF(AND(M140&gt;0,M140&lt;=STATS!$C$22),1,"")</f>
      </c>
      <c r="J140" s="51">
        <v>139</v>
      </c>
      <c r="M140" s="15">
        <v>14</v>
      </c>
      <c r="N140" s="15" t="s">
        <v>257</v>
      </c>
      <c r="Q140" s="22"/>
      <c r="R140" s="22"/>
      <c r="S140" s="54"/>
    </row>
    <row r="141" spans="2:19" ht="12.75">
      <c r="B141" s="94">
        <f t="shared" si="9"/>
        <v>0</v>
      </c>
      <c r="C141" s="94">
        <f>IF(COUNT(Q141:EC141)&gt;0,COUNT(Q141:EC141),"")</f>
      </c>
      <c r="D141" s="94">
        <f>IF(COUNT(S141:EC141)&gt;0,COUNT(S141:EC141),"")</f>
      </c>
      <c r="E141" s="94">
        <f t="shared" si="10"/>
      </c>
      <c r="F141" s="94">
        <f t="shared" si="11"/>
      </c>
      <c r="G141" s="94">
        <f t="shared" si="8"/>
      </c>
      <c r="H141" s="94">
        <f>IF(AND(M141&gt;0,M141&lt;=STATS!$C$22),1,"")</f>
      </c>
      <c r="J141" s="51">
        <v>140</v>
      </c>
      <c r="M141" s="15">
        <v>14</v>
      </c>
      <c r="N141" s="15" t="s">
        <v>257</v>
      </c>
      <c r="Q141" s="22"/>
      <c r="R141" s="22"/>
      <c r="S141" s="54"/>
    </row>
    <row r="142" spans="2:19" ht="12.75">
      <c r="B142" s="94">
        <f t="shared" si="9"/>
        <v>0</v>
      </c>
      <c r="C142" s="94">
        <f>IF(COUNT(Q142:EC142)&gt;0,COUNT(Q142:EC142),"")</f>
      </c>
      <c r="D142" s="94">
        <f>IF(COUNT(S142:EC142)&gt;0,COUNT(S142:EC142),"")</f>
      </c>
      <c r="E142" s="94">
        <f t="shared" si="10"/>
      </c>
      <c r="F142" s="94">
        <f t="shared" si="11"/>
      </c>
      <c r="G142" s="94">
        <f t="shared" si="8"/>
      </c>
      <c r="H142" s="94">
        <f>IF(AND(M142&gt;0,M142&lt;=STATS!$C$22),1,"")</f>
      </c>
      <c r="J142" s="51">
        <v>141</v>
      </c>
      <c r="M142" s="15">
        <v>14</v>
      </c>
      <c r="N142" s="15" t="s">
        <v>257</v>
      </c>
      <c r="Q142" s="22"/>
      <c r="R142" s="22"/>
      <c r="S142" s="54"/>
    </row>
    <row r="143" spans="2:19" ht="12.75">
      <c r="B143" s="94">
        <f t="shared" si="9"/>
        <v>0</v>
      </c>
      <c r="C143" s="94">
        <f>IF(COUNT(Q143:EC143)&gt;0,COUNT(Q143:EC143),"")</f>
      </c>
      <c r="D143" s="94">
        <f>IF(COUNT(S143:EC143)&gt;0,COUNT(S143:EC143),"")</f>
      </c>
      <c r="E143" s="94">
        <f t="shared" si="10"/>
      </c>
      <c r="F143" s="94">
        <f t="shared" si="11"/>
      </c>
      <c r="G143" s="94">
        <f t="shared" si="8"/>
      </c>
      <c r="H143" s="94">
        <f>IF(AND(M143&gt;0,M143&lt;=STATS!$C$22),1,"")</f>
      </c>
      <c r="J143" s="51">
        <v>142</v>
      </c>
      <c r="M143" s="15">
        <v>15</v>
      </c>
      <c r="N143" s="15" t="s">
        <v>257</v>
      </c>
      <c r="Q143" s="22"/>
      <c r="R143" s="22"/>
      <c r="S143" s="54"/>
    </row>
    <row r="144" spans="2:19" ht="12.75">
      <c r="B144" s="94">
        <f t="shared" si="9"/>
        <v>0</v>
      </c>
      <c r="C144" s="94">
        <f>IF(COUNT(Q144:EC144)&gt;0,COUNT(Q144:EC144),"")</f>
      </c>
      <c r="D144" s="94">
        <f>IF(COUNT(S144:EC144)&gt;0,COUNT(S144:EC144),"")</f>
      </c>
      <c r="E144" s="94">
        <f t="shared" si="10"/>
      </c>
      <c r="F144" s="94">
        <f t="shared" si="11"/>
      </c>
      <c r="G144" s="94">
        <f t="shared" si="8"/>
      </c>
      <c r="H144" s="94">
        <f>IF(AND(M144&gt;0,M144&lt;=STATS!$C$22),1,"")</f>
      </c>
      <c r="J144" s="51">
        <v>143</v>
      </c>
      <c r="M144" s="15">
        <v>15</v>
      </c>
      <c r="N144" s="15" t="s">
        <v>257</v>
      </c>
      <c r="Q144" s="22"/>
      <c r="R144" s="22"/>
      <c r="S144" s="54"/>
    </row>
    <row r="145" spans="2:19" ht="12.75">
      <c r="B145" s="94">
        <f t="shared" si="9"/>
        <v>0</v>
      </c>
      <c r="C145" s="94">
        <f>IF(COUNT(Q145:EC145)&gt;0,COUNT(Q145:EC145),"")</f>
      </c>
      <c r="D145" s="94">
        <f>IF(COUNT(S145:EC145)&gt;0,COUNT(S145:EC145),"")</f>
      </c>
      <c r="E145" s="94">
        <f t="shared" si="10"/>
      </c>
      <c r="F145" s="94">
        <f t="shared" si="11"/>
      </c>
      <c r="G145" s="94">
        <f t="shared" si="8"/>
      </c>
      <c r="H145" s="94">
        <f>IF(AND(M145&gt;0,M145&lt;=STATS!$C$22),1,"")</f>
      </c>
      <c r="J145" s="51">
        <v>144</v>
      </c>
      <c r="M145" s="15">
        <v>16</v>
      </c>
      <c r="N145" s="15" t="s">
        <v>257</v>
      </c>
      <c r="Q145" s="22"/>
      <c r="R145" s="22"/>
      <c r="S145" s="54"/>
    </row>
    <row r="146" spans="2:19" ht="12.75">
      <c r="B146" s="94">
        <f t="shared" si="9"/>
        <v>0</v>
      </c>
      <c r="C146" s="94">
        <f>IF(COUNT(Q146:EC146)&gt;0,COUNT(Q146:EC146),"")</f>
      </c>
      <c r="D146" s="94">
        <f>IF(COUNT(S146:EC146)&gt;0,COUNT(S146:EC146),"")</f>
      </c>
      <c r="E146" s="94">
        <f t="shared" si="10"/>
      </c>
      <c r="F146" s="94">
        <f t="shared" si="11"/>
      </c>
      <c r="G146" s="94">
        <f t="shared" si="8"/>
      </c>
      <c r="H146" s="94">
        <f>IF(AND(M146&gt;0,M146&lt;=STATS!$C$22),1,"")</f>
      </c>
      <c r="J146" s="51">
        <v>145</v>
      </c>
      <c r="M146" s="15">
        <v>16</v>
      </c>
      <c r="N146" s="15" t="s">
        <v>257</v>
      </c>
      <c r="Q146" s="22"/>
      <c r="R146" s="22"/>
      <c r="S146" s="54"/>
    </row>
    <row r="147" spans="2:19" ht="12.75">
      <c r="B147" s="94">
        <f t="shared" si="9"/>
        <v>0</v>
      </c>
      <c r="C147" s="94">
        <f>IF(COUNT(Q147:EC147)&gt;0,COUNT(Q147:EC147),"")</f>
      </c>
      <c r="D147" s="94">
        <f>IF(COUNT(S147:EC147)&gt;0,COUNT(S147:EC147),"")</f>
      </c>
      <c r="E147" s="94">
        <f t="shared" si="10"/>
      </c>
      <c r="F147" s="94">
        <f t="shared" si="11"/>
      </c>
      <c r="G147" s="94">
        <f t="shared" si="8"/>
      </c>
      <c r="H147" s="94">
        <f>IF(AND(M147&gt;0,M147&lt;=STATS!$C$22),1,"")</f>
      </c>
      <c r="J147" s="51">
        <v>146</v>
      </c>
      <c r="M147" s="15">
        <v>16</v>
      </c>
      <c r="N147" s="15" t="s">
        <v>257</v>
      </c>
      <c r="Q147" s="22"/>
      <c r="R147" s="22"/>
      <c r="S147" s="54"/>
    </row>
    <row r="148" spans="2:19" ht="12.75">
      <c r="B148" s="94">
        <f t="shared" si="9"/>
        <v>0</v>
      </c>
      <c r="C148" s="94">
        <f>IF(COUNT(Q148:EC148)&gt;0,COUNT(Q148:EC148),"")</f>
      </c>
      <c r="D148" s="94">
        <f>IF(COUNT(S148:EC148)&gt;0,COUNT(S148:EC148),"")</f>
      </c>
      <c r="E148" s="94">
        <f t="shared" si="10"/>
      </c>
      <c r="F148" s="94">
        <f t="shared" si="11"/>
      </c>
      <c r="G148" s="94">
        <f t="shared" si="8"/>
      </c>
      <c r="H148" s="94">
        <f>IF(AND(M148&gt;0,M148&lt;=STATS!$C$22),1,"")</f>
      </c>
      <c r="J148" s="51">
        <v>147</v>
      </c>
      <c r="M148" s="15">
        <v>16</v>
      </c>
      <c r="N148" s="15" t="s">
        <v>257</v>
      </c>
      <c r="Q148" s="22"/>
      <c r="R148" s="22"/>
      <c r="S148" s="54"/>
    </row>
    <row r="149" spans="2:19" ht="12.75">
      <c r="B149" s="94">
        <f t="shared" si="9"/>
        <v>0</v>
      </c>
      <c r="C149" s="94">
        <f>IF(COUNT(Q149:EC149)&gt;0,COUNT(Q149:EC149),"")</f>
      </c>
      <c r="D149" s="94">
        <f>IF(COUNT(S149:EC149)&gt;0,COUNT(S149:EC149),"")</f>
      </c>
      <c r="E149" s="94">
        <f t="shared" si="10"/>
      </c>
      <c r="F149" s="94">
        <f t="shared" si="11"/>
      </c>
      <c r="G149" s="94">
        <f t="shared" si="8"/>
      </c>
      <c r="H149" s="94">
        <f>IF(AND(M149&gt;0,M149&lt;=STATS!$C$22),1,"")</f>
      </c>
      <c r="J149" s="51">
        <v>148</v>
      </c>
      <c r="M149" s="15">
        <v>16</v>
      </c>
      <c r="N149" s="15" t="s">
        <v>257</v>
      </c>
      <c r="Q149" s="22"/>
      <c r="R149" s="22"/>
      <c r="S149" s="54"/>
    </row>
    <row r="150" spans="2:19" ht="12.75">
      <c r="B150" s="94">
        <f t="shared" si="9"/>
        <v>0</v>
      </c>
      <c r="C150" s="94">
        <f>IF(COUNT(Q150:EC150)&gt;0,COUNT(Q150:EC150),"")</f>
      </c>
      <c r="D150" s="94">
        <f>IF(COUNT(S150:EC150)&gt;0,COUNT(S150:EC150),"")</f>
      </c>
      <c r="E150" s="94">
        <f t="shared" si="10"/>
      </c>
      <c r="F150" s="94">
        <f t="shared" si="11"/>
      </c>
      <c r="G150" s="94">
        <f t="shared" si="8"/>
      </c>
      <c r="H150" s="94">
        <f>IF(AND(M150&gt;0,M150&lt;=STATS!$C$22),1,"")</f>
      </c>
      <c r="J150" s="51">
        <v>149</v>
      </c>
      <c r="M150" s="15">
        <v>16</v>
      </c>
      <c r="N150" s="15" t="s">
        <v>257</v>
      </c>
      <c r="Q150" s="22"/>
      <c r="R150" s="22"/>
      <c r="S150" s="54"/>
    </row>
    <row r="151" spans="2:19" ht="12.75">
      <c r="B151" s="94">
        <f t="shared" si="9"/>
        <v>0</v>
      </c>
      <c r="C151" s="94">
        <f>IF(COUNT(Q151:EC151)&gt;0,COUNT(Q151:EC151),"")</f>
      </c>
      <c r="D151" s="94">
        <f>IF(COUNT(S151:EC151)&gt;0,COUNT(S151:EC151),"")</f>
      </c>
      <c r="E151" s="94">
        <f t="shared" si="10"/>
      </c>
      <c r="F151" s="94">
        <f t="shared" si="11"/>
      </c>
      <c r="G151" s="94">
        <f t="shared" si="8"/>
      </c>
      <c r="H151" s="94">
        <f>IF(AND(M151&gt;0,M151&lt;=STATS!$C$22),1,"")</f>
      </c>
      <c r="J151" s="51">
        <v>150</v>
      </c>
      <c r="M151" s="15">
        <v>14</v>
      </c>
      <c r="N151" s="15" t="s">
        <v>257</v>
      </c>
      <c r="Q151" s="22"/>
      <c r="R151" s="22"/>
      <c r="S151" s="54"/>
    </row>
    <row r="152" spans="2:86" ht="12.75">
      <c r="B152" s="94">
        <f t="shared" si="9"/>
        <v>2</v>
      </c>
      <c r="C152" s="94">
        <f>IF(COUNT(Q152:EC152)&gt;0,COUNT(Q152:EC152),"")</f>
        <v>2</v>
      </c>
      <c r="D152" s="94">
        <f>IF(COUNT(S152:EC152)&gt;0,COUNT(S152:EC152),"")</f>
        <v>2</v>
      </c>
      <c r="E152" s="94">
        <f t="shared" si="10"/>
        <v>2</v>
      </c>
      <c r="F152" s="94">
        <f t="shared" si="11"/>
        <v>2</v>
      </c>
      <c r="G152" s="94">
        <f t="shared" si="8"/>
        <v>8</v>
      </c>
      <c r="H152" s="94">
        <f>IF(AND(M152&gt;0,M152&lt;=STATS!$C$22),1,"")</f>
        <v>1</v>
      </c>
      <c r="J152" s="51">
        <v>151</v>
      </c>
      <c r="M152" s="15">
        <v>8</v>
      </c>
      <c r="N152" s="15" t="s">
        <v>257</v>
      </c>
      <c r="Q152" s="22"/>
      <c r="R152" s="22"/>
      <c r="S152" s="54"/>
      <c r="BA152" s="15">
        <v>1</v>
      </c>
      <c r="CH152" s="15">
        <v>1</v>
      </c>
    </row>
    <row r="153" spans="2:19" ht="12.75">
      <c r="B153" s="94">
        <f t="shared" si="9"/>
        <v>0</v>
      </c>
      <c r="C153" s="94">
        <f>IF(COUNT(Q153:EC153)&gt;0,COUNT(Q153:EC153),"")</f>
      </c>
      <c r="D153" s="94">
        <f>IF(COUNT(S153:EC153)&gt;0,COUNT(S153:EC153),"")</f>
      </c>
      <c r="E153" s="94">
        <f t="shared" si="10"/>
      </c>
      <c r="F153" s="94">
        <f t="shared" si="11"/>
      </c>
      <c r="G153" s="94">
        <f t="shared" si="8"/>
      </c>
      <c r="H153" s="94">
        <f>IF(AND(M153&gt;0,M153&lt;=STATS!$C$22),1,"")</f>
      </c>
      <c r="J153" s="51">
        <v>152</v>
      </c>
      <c r="P153" s="15" t="s">
        <v>255</v>
      </c>
      <c r="Q153" s="22"/>
      <c r="R153" s="22"/>
      <c r="S153" s="54"/>
    </row>
    <row r="154" spans="2:19" ht="12.75">
      <c r="B154" s="94">
        <f t="shared" si="9"/>
        <v>0</v>
      </c>
      <c r="C154" s="94">
        <f>IF(COUNT(Q154:EC154)&gt;0,COUNT(Q154:EC154),"")</f>
      </c>
      <c r="D154" s="94">
        <f>IF(COUNT(S154:EC154)&gt;0,COUNT(S154:EC154),"")</f>
      </c>
      <c r="E154" s="94">
        <f t="shared" si="10"/>
      </c>
      <c r="F154" s="94">
        <f t="shared" si="11"/>
      </c>
      <c r="G154" s="94">
        <f aca="true" t="shared" si="12" ref="G154:G217">IF($B154&gt;=1,$M154,"")</f>
      </c>
      <c r="H154" s="94">
        <f>IF(AND(M154&gt;0,M154&lt;=STATS!$C$22),1,"")</f>
      </c>
      <c r="J154" s="51">
        <v>153</v>
      </c>
      <c r="M154" s="15">
        <v>14</v>
      </c>
      <c r="N154" s="15" t="s">
        <v>257</v>
      </c>
      <c r="Q154" s="22"/>
      <c r="R154" s="22"/>
      <c r="S154" s="54"/>
    </row>
    <row r="155" spans="2:19" ht="12.75">
      <c r="B155" s="94">
        <f t="shared" si="9"/>
        <v>0</v>
      </c>
      <c r="C155" s="94">
        <f>IF(COUNT(Q155:EC155)&gt;0,COUNT(Q155:EC155),"")</f>
      </c>
      <c r="D155" s="94">
        <f>IF(COUNT(S155:EC155)&gt;0,COUNT(S155:EC155),"")</f>
      </c>
      <c r="E155" s="94">
        <f t="shared" si="10"/>
      </c>
      <c r="F155" s="94">
        <f t="shared" si="11"/>
      </c>
      <c r="G155" s="94">
        <f t="shared" si="12"/>
      </c>
      <c r="H155" s="94">
        <f>IF(AND(M155&gt;0,M155&lt;=STATS!$C$22),1,"")</f>
      </c>
      <c r="J155" s="51">
        <v>154</v>
      </c>
      <c r="M155" s="15">
        <v>15</v>
      </c>
      <c r="N155" s="15" t="s">
        <v>257</v>
      </c>
      <c r="Q155" s="22"/>
      <c r="R155" s="22"/>
      <c r="S155" s="54"/>
    </row>
    <row r="156" spans="2:19" ht="12.75">
      <c r="B156" s="94">
        <f t="shared" si="9"/>
        <v>0</v>
      </c>
      <c r="C156" s="94">
        <f>IF(COUNT(Q156:EC156)&gt;0,COUNT(Q156:EC156),"")</f>
      </c>
      <c r="D156" s="94">
        <f>IF(COUNT(S156:EC156)&gt;0,COUNT(S156:EC156),"")</f>
      </c>
      <c r="E156" s="94">
        <f t="shared" si="10"/>
      </c>
      <c r="F156" s="94">
        <f t="shared" si="11"/>
      </c>
      <c r="G156" s="94">
        <f t="shared" si="12"/>
      </c>
      <c r="H156" s="94">
        <f>IF(AND(M156&gt;0,M156&lt;=STATS!$C$22),1,"")</f>
      </c>
      <c r="J156" s="51">
        <v>155</v>
      </c>
      <c r="M156" s="15">
        <v>15</v>
      </c>
      <c r="N156" s="15" t="s">
        <v>257</v>
      </c>
      <c r="Q156" s="22"/>
      <c r="R156" s="22"/>
      <c r="S156" s="54"/>
    </row>
    <row r="157" spans="2:19" ht="12.75">
      <c r="B157" s="94">
        <f t="shared" si="9"/>
        <v>0</v>
      </c>
      <c r="C157" s="94">
        <f>IF(COUNT(Q157:EC157)&gt;0,COUNT(Q157:EC157),"")</f>
      </c>
      <c r="D157" s="94">
        <f>IF(COUNT(S157:EC157)&gt;0,COUNT(S157:EC157),"")</f>
      </c>
      <c r="E157" s="94">
        <f t="shared" si="10"/>
      </c>
      <c r="F157" s="94">
        <f t="shared" si="11"/>
      </c>
      <c r="G157" s="94">
        <f t="shared" si="12"/>
      </c>
      <c r="H157" s="94">
        <f>IF(AND(M157&gt;0,M157&lt;=STATS!$C$22),1,"")</f>
      </c>
      <c r="J157" s="51">
        <v>156</v>
      </c>
      <c r="M157" s="15">
        <v>18</v>
      </c>
      <c r="N157" s="15" t="s">
        <v>257</v>
      </c>
      <c r="Q157" s="22"/>
      <c r="R157" s="22"/>
      <c r="S157" s="54"/>
    </row>
    <row r="158" spans="2:19" ht="12.75">
      <c r="B158" s="94">
        <f t="shared" si="9"/>
        <v>0</v>
      </c>
      <c r="C158" s="94">
        <f>IF(COUNT(Q158:EC158)&gt;0,COUNT(Q158:EC158),"")</f>
      </c>
      <c r="D158" s="94">
        <f>IF(COUNT(S158:EC158)&gt;0,COUNT(S158:EC158),"")</f>
      </c>
      <c r="E158" s="94">
        <f t="shared" si="10"/>
      </c>
      <c r="F158" s="94">
        <f t="shared" si="11"/>
      </c>
      <c r="G158" s="94">
        <f t="shared" si="12"/>
      </c>
      <c r="H158" s="94">
        <f>IF(AND(M158&gt;0,M158&lt;=STATS!$C$22),1,"")</f>
      </c>
      <c r="J158" s="51">
        <v>157</v>
      </c>
      <c r="M158" s="15">
        <v>16</v>
      </c>
      <c r="N158" s="15" t="s">
        <v>257</v>
      </c>
      <c r="Q158" s="22"/>
      <c r="R158" s="22"/>
      <c r="S158" s="54"/>
    </row>
    <row r="159" spans="2:19" ht="12.75">
      <c r="B159" s="94">
        <f t="shared" si="9"/>
        <v>0</v>
      </c>
      <c r="C159" s="94">
        <f>IF(COUNT(Q159:EC159)&gt;0,COUNT(Q159:EC159),"")</f>
      </c>
      <c r="D159" s="94">
        <f>IF(COUNT(S159:EC159)&gt;0,COUNT(S159:EC159),"")</f>
      </c>
      <c r="E159" s="94">
        <f t="shared" si="10"/>
      </c>
      <c r="F159" s="94">
        <f t="shared" si="11"/>
      </c>
      <c r="G159" s="94">
        <f t="shared" si="12"/>
      </c>
      <c r="H159" s="94">
        <f>IF(AND(M159&gt;0,M159&lt;=STATS!$C$22),1,"")</f>
      </c>
      <c r="J159" s="51">
        <v>158</v>
      </c>
      <c r="M159" s="15">
        <v>14</v>
      </c>
      <c r="N159" s="15" t="s">
        <v>257</v>
      </c>
      <c r="Q159" s="22"/>
      <c r="R159" s="22"/>
      <c r="S159" s="54"/>
    </row>
    <row r="160" spans="2:19" ht="12.75">
      <c r="B160" s="94">
        <f t="shared" si="9"/>
        <v>0</v>
      </c>
      <c r="C160" s="94">
        <f>IF(COUNT(Q160:EC160)&gt;0,COUNT(Q160:EC160),"")</f>
      </c>
      <c r="D160" s="94">
        <f>IF(COUNT(S160:EC160)&gt;0,COUNT(S160:EC160),"")</f>
      </c>
      <c r="E160" s="94">
        <f t="shared" si="10"/>
      </c>
      <c r="F160" s="94">
        <f t="shared" si="11"/>
      </c>
      <c r="G160" s="94">
        <f t="shared" si="12"/>
      </c>
      <c r="H160" s="94">
        <f>IF(AND(M160&gt;0,M160&lt;=STATS!$C$22),1,"")</f>
      </c>
      <c r="J160" s="51">
        <v>159</v>
      </c>
      <c r="M160" s="15">
        <v>14</v>
      </c>
      <c r="N160" s="15" t="s">
        <v>257</v>
      </c>
      <c r="Q160" s="22"/>
      <c r="R160" s="22"/>
      <c r="S160" s="54"/>
    </row>
    <row r="161" spans="2:19" ht="12.75">
      <c r="B161" s="94">
        <f t="shared" si="9"/>
        <v>0</v>
      </c>
      <c r="C161" s="94">
        <f>IF(COUNT(Q161:EC161)&gt;0,COUNT(Q161:EC161),"")</f>
      </c>
      <c r="D161" s="94">
        <f>IF(COUNT(S161:EC161)&gt;0,COUNT(S161:EC161),"")</f>
      </c>
      <c r="E161" s="94">
        <f t="shared" si="10"/>
      </c>
      <c r="F161" s="94">
        <f t="shared" si="11"/>
      </c>
      <c r="G161" s="94">
        <f t="shared" si="12"/>
      </c>
      <c r="H161" s="94">
        <f>IF(AND(M161&gt;0,M161&lt;=STATS!$C$22),1,"")</f>
      </c>
      <c r="J161" s="51">
        <v>160</v>
      </c>
      <c r="M161" s="15">
        <v>14</v>
      </c>
      <c r="N161" s="15" t="s">
        <v>257</v>
      </c>
      <c r="Q161" s="22"/>
      <c r="R161" s="22"/>
      <c r="S161" s="54"/>
    </row>
    <row r="162" spans="2:19" ht="12.75">
      <c r="B162" s="94">
        <f t="shared" si="9"/>
        <v>0</v>
      </c>
      <c r="C162" s="94">
        <f>IF(COUNT(Q162:EC162)&gt;0,COUNT(Q162:EC162),"")</f>
      </c>
      <c r="D162" s="94">
        <f>IF(COUNT(S162:EC162)&gt;0,COUNT(S162:EC162),"")</f>
      </c>
      <c r="E162" s="94">
        <f t="shared" si="10"/>
      </c>
      <c r="F162" s="94">
        <f t="shared" si="11"/>
      </c>
      <c r="G162" s="94">
        <f t="shared" si="12"/>
      </c>
      <c r="H162" s="94">
        <f>IF(AND(M162&gt;0,M162&lt;=STATS!$C$22),1,"")</f>
      </c>
      <c r="J162" s="51">
        <v>161</v>
      </c>
      <c r="M162" s="15">
        <v>15</v>
      </c>
      <c r="N162" s="15" t="s">
        <v>257</v>
      </c>
      <c r="Q162" s="22"/>
      <c r="R162" s="22"/>
      <c r="S162" s="54"/>
    </row>
    <row r="163" spans="2:19" ht="12.75">
      <c r="B163" s="94">
        <f t="shared" si="9"/>
        <v>0</v>
      </c>
      <c r="C163" s="94">
        <f>IF(COUNT(Q163:EC163)&gt;0,COUNT(Q163:EC163),"")</f>
      </c>
      <c r="D163" s="94">
        <f>IF(COUNT(S163:EC163)&gt;0,COUNT(S163:EC163),"")</f>
      </c>
      <c r="E163" s="94">
        <f t="shared" si="10"/>
      </c>
      <c r="F163" s="94">
        <f t="shared" si="11"/>
      </c>
      <c r="G163" s="94">
        <f t="shared" si="12"/>
      </c>
      <c r="H163" s="94">
        <f>IF(AND(M163&gt;0,M163&lt;=STATS!$C$22),1,"")</f>
      </c>
      <c r="J163" s="51">
        <v>162</v>
      </c>
      <c r="M163" s="15">
        <v>16</v>
      </c>
      <c r="N163" s="15" t="s">
        <v>257</v>
      </c>
      <c r="Q163" s="22"/>
      <c r="R163" s="22"/>
      <c r="S163" s="54"/>
    </row>
    <row r="164" spans="2:19" ht="12.75">
      <c r="B164" s="94">
        <f t="shared" si="9"/>
        <v>0</v>
      </c>
      <c r="C164" s="94">
        <f>IF(COUNT(Q164:EC164)&gt;0,COUNT(Q164:EC164),"")</f>
      </c>
      <c r="D164" s="94">
        <f>IF(COUNT(S164:EC164)&gt;0,COUNT(S164:EC164),"")</f>
      </c>
      <c r="E164" s="94">
        <f t="shared" si="10"/>
      </c>
      <c r="F164" s="94">
        <f t="shared" si="11"/>
      </c>
      <c r="G164" s="94">
        <f t="shared" si="12"/>
      </c>
      <c r="H164" s="94">
        <f>IF(AND(M164&gt;0,M164&lt;=STATS!$C$22),1,"")</f>
      </c>
      <c r="J164" s="51">
        <v>163</v>
      </c>
      <c r="M164" s="15">
        <v>16</v>
      </c>
      <c r="N164" s="15" t="s">
        <v>257</v>
      </c>
      <c r="Q164" s="22"/>
      <c r="R164" s="22"/>
      <c r="S164" s="54"/>
    </row>
    <row r="165" spans="2:19" ht="12.75">
      <c r="B165" s="94">
        <f t="shared" si="9"/>
        <v>0</v>
      </c>
      <c r="C165" s="94">
        <f>IF(COUNT(Q165:EC165)&gt;0,COUNT(Q165:EC165),"")</f>
      </c>
      <c r="D165" s="94">
        <f>IF(COUNT(S165:EC165)&gt;0,COUNT(S165:EC165),"")</f>
      </c>
      <c r="E165" s="94">
        <f t="shared" si="10"/>
      </c>
      <c r="F165" s="94">
        <f t="shared" si="11"/>
      </c>
      <c r="G165" s="94">
        <f t="shared" si="12"/>
      </c>
      <c r="H165" s="94">
        <f>IF(AND(M165&gt;0,M165&lt;=STATS!$C$22),1,"")</f>
      </c>
      <c r="J165" s="51">
        <v>164</v>
      </c>
      <c r="M165" s="15">
        <v>17</v>
      </c>
      <c r="N165" s="15" t="s">
        <v>257</v>
      </c>
      <c r="Q165" s="22"/>
      <c r="R165" s="22"/>
      <c r="S165" s="54"/>
    </row>
    <row r="166" spans="2:19" ht="12.75">
      <c r="B166" s="94">
        <f t="shared" si="9"/>
        <v>0</v>
      </c>
      <c r="C166" s="94">
        <f>IF(COUNT(Q166:EC166)&gt;0,COUNT(Q166:EC166),"")</f>
      </c>
      <c r="D166" s="94">
        <f>IF(COUNT(S166:EC166)&gt;0,COUNT(S166:EC166),"")</f>
      </c>
      <c r="E166" s="94">
        <f t="shared" si="10"/>
      </c>
      <c r="F166" s="94">
        <f t="shared" si="11"/>
      </c>
      <c r="G166" s="94">
        <f t="shared" si="12"/>
      </c>
      <c r="H166" s="94">
        <f>IF(AND(M166&gt;0,M166&lt;=STATS!$C$22),1,"")</f>
      </c>
      <c r="J166" s="51">
        <v>165</v>
      </c>
      <c r="M166" s="15">
        <v>17</v>
      </c>
      <c r="N166" s="15" t="s">
        <v>257</v>
      </c>
      <c r="Q166" s="22"/>
      <c r="R166" s="22"/>
      <c r="S166" s="54"/>
    </row>
    <row r="167" spans="2:19" ht="12.75">
      <c r="B167" s="94">
        <f t="shared" si="9"/>
        <v>0</v>
      </c>
      <c r="C167" s="94">
        <f>IF(COUNT(Q167:EC167)&gt;0,COUNT(Q167:EC167),"")</f>
      </c>
      <c r="D167" s="94">
        <f>IF(COUNT(S167:EC167)&gt;0,COUNT(S167:EC167),"")</f>
      </c>
      <c r="E167" s="94">
        <f t="shared" si="10"/>
      </c>
      <c r="F167" s="94">
        <f t="shared" si="11"/>
      </c>
      <c r="G167" s="94">
        <f t="shared" si="12"/>
      </c>
      <c r="H167" s="94">
        <f>IF(AND(M167&gt;0,M167&lt;=STATS!$C$22),1,"")</f>
      </c>
      <c r="J167" s="51">
        <v>166</v>
      </c>
      <c r="M167" s="15">
        <v>16</v>
      </c>
      <c r="N167" s="15" t="s">
        <v>257</v>
      </c>
      <c r="Q167" s="22"/>
      <c r="R167" s="22"/>
      <c r="S167" s="54"/>
    </row>
    <row r="168" spans="2:19" ht="12.75">
      <c r="B168" s="94">
        <f t="shared" si="9"/>
        <v>0</v>
      </c>
      <c r="C168" s="94">
        <f>IF(COUNT(Q168:EC168)&gt;0,COUNT(Q168:EC168),"")</f>
      </c>
      <c r="D168" s="94">
        <f>IF(COUNT(S168:EC168)&gt;0,COUNT(S168:EC168),"")</f>
      </c>
      <c r="E168" s="94">
        <f t="shared" si="10"/>
      </c>
      <c r="F168" s="94">
        <f t="shared" si="11"/>
      </c>
      <c r="G168" s="94">
        <f t="shared" si="12"/>
      </c>
      <c r="H168" s="94">
        <f>IF(AND(M168&gt;0,M168&lt;=STATS!$C$22),1,"")</f>
      </c>
      <c r="J168" s="51">
        <v>167</v>
      </c>
      <c r="M168" s="15">
        <v>16</v>
      </c>
      <c r="N168" s="15" t="s">
        <v>257</v>
      </c>
      <c r="Q168" s="22"/>
      <c r="R168" s="22"/>
      <c r="S168" s="54"/>
    </row>
    <row r="169" spans="2:19" ht="12.75">
      <c r="B169" s="94">
        <f t="shared" si="9"/>
        <v>0</v>
      </c>
      <c r="C169" s="94">
        <f>IF(COUNT(Q169:EC169)&gt;0,COUNT(Q169:EC169),"")</f>
      </c>
      <c r="D169" s="94">
        <f>IF(COUNT(S169:EC169)&gt;0,COUNT(S169:EC169),"")</f>
      </c>
      <c r="E169" s="94">
        <f t="shared" si="10"/>
      </c>
      <c r="F169" s="94">
        <f t="shared" si="11"/>
      </c>
      <c r="G169" s="94">
        <f t="shared" si="12"/>
      </c>
      <c r="H169" s="94">
        <f>IF(AND(M169&gt;0,M169&lt;=STATS!$C$22),1,"")</f>
      </c>
      <c r="J169" s="51">
        <v>168</v>
      </c>
      <c r="M169" s="15">
        <v>16</v>
      </c>
      <c r="N169" s="15" t="s">
        <v>257</v>
      </c>
      <c r="Q169" s="22"/>
      <c r="R169" s="22"/>
      <c r="S169" s="54"/>
    </row>
    <row r="170" spans="2:19" ht="12.75">
      <c r="B170" s="94">
        <f t="shared" si="9"/>
        <v>0</v>
      </c>
      <c r="C170" s="94">
        <f>IF(COUNT(Q170:EC170)&gt;0,COUNT(Q170:EC170),"")</f>
      </c>
      <c r="D170" s="94">
        <f>IF(COUNT(S170:EC170)&gt;0,COUNT(S170:EC170),"")</f>
      </c>
      <c r="E170" s="94">
        <f t="shared" si="10"/>
      </c>
      <c r="F170" s="94">
        <f t="shared" si="11"/>
      </c>
      <c r="G170" s="94">
        <f t="shared" si="12"/>
      </c>
      <c r="H170" s="94">
        <f>IF(AND(M170&gt;0,M170&lt;=STATS!$C$22),1,"")</f>
      </c>
      <c r="J170" s="51">
        <v>169</v>
      </c>
      <c r="M170" s="15">
        <v>16</v>
      </c>
      <c r="N170" s="15" t="s">
        <v>257</v>
      </c>
      <c r="Q170" s="22"/>
      <c r="R170" s="22"/>
      <c r="S170" s="54"/>
    </row>
    <row r="171" spans="2:19" ht="12.75">
      <c r="B171" s="94">
        <f t="shared" si="9"/>
        <v>0</v>
      </c>
      <c r="C171" s="94">
        <f>IF(COUNT(Q171:EC171)&gt;0,COUNT(Q171:EC171),"")</f>
      </c>
      <c r="D171" s="94">
        <f>IF(COUNT(S171:EC171)&gt;0,COUNT(S171:EC171),"")</f>
      </c>
      <c r="E171" s="94">
        <f t="shared" si="10"/>
      </c>
      <c r="F171" s="94">
        <f t="shared" si="11"/>
      </c>
      <c r="G171" s="94">
        <f t="shared" si="12"/>
      </c>
      <c r="H171" s="94">
        <f>IF(AND(M171&gt;0,M171&lt;=STATS!$C$22),1,"")</f>
      </c>
      <c r="J171" s="51">
        <v>170</v>
      </c>
      <c r="M171" s="15">
        <v>14</v>
      </c>
      <c r="N171" s="15" t="s">
        <v>257</v>
      </c>
      <c r="Q171" s="22"/>
      <c r="R171" s="22"/>
      <c r="S171" s="54"/>
    </row>
    <row r="172" spans="2:80" ht="12.75">
      <c r="B172" s="94">
        <f t="shared" si="9"/>
        <v>3</v>
      </c>
      <c r="C172" s="94">
        <f>IF(COUNT(Q172:EC172)&gt;0,COUNT(Q172:EC172),"")</f>
        <v>3</v>
      </c>
      <c r="D172" s="94">
        <f>IF(COUNT(S172:EC172)&gt;0,COUNT(S172:EC172),"")</f>
        <v>3</v>
      </c>
      <c r="E172" s="94">
        <f t="shared" si="10"/>
        <v>3</v>
      </c>
      <c r="F172" s="94">
        <f t="shared" si="11"/>
        <v>3</v>
      </c>
      <c r="G172" s="94">
        <f t="shared" si="12"/>
        <v>7</v>
      </c>
      <c r="H172" s="94">
        <f>IF(AND(M172&gt;0,M172&lt;=STATS!$C$22),1,"")</f>
        <v>1</v>
      </c>
      <c r="J172" s="51">
        <v>171</v>
      </c>
      <c r="M172" s="15">
        <v>7</v>
      </c>
      <c r="N172" s="15" t="s">
        <v>258</v>
      </c>
      <c r="Q172" s="22"/>
      <c r="R172" s="22"/>
      <c r="S172" s="54"/>
      <c r="V172" s="15">
        <v>1</v>
      </c>
      <c r="AE172" s="15">
        <v>1</v>
      </c>
      <c r="CB172" s="15">
        <v>1</v>
      </c>
    </row>
    <row r="173" spans="2:19" ht="12.75">
      <c r="B173" s="94">
        <f t="shared" si="9"/>
        <v>0</v>
      </c>
      <c r="C173" s="94">
        <f>IF(COUNT(Q173:EC173)&gt;0,COUNT(Q173:EC173),"")</f>
      </c>
      <c r="D173" s="94">
        <f>IF(COUNT(S173:EC173)&gt;0,COUNT(S173:EC173),"")</f>
      </c>
      <c r="E173" s="94">
        <f t="shared" si="10"/>
      </c>
      <c r="F173" s="94">
        <f t="shared" si="11"/>
      </c>
      <c r="G173" s="94">
        <f t="shared" si="12"/>
      </c>
      <c r="H173" s="94">
        <f>IF(AND(M173&gt;0,M173&lt;=STATS!$C$22),1,"")</f>
      </c>
      <c r="J173" s="51">
        <v>172</v>
      </c>
      <c r="M173" s="15">
        <v>15</v>
      </c>
      <c r="N173" s="15" t="s">
        <v>257</v>
      </c>
      <c r="Q173" s="22"/>
      <c r="R173" s="22"/>
      <c r="S173" s="54"/>
    </row>
    <row r="174" spans="2:80" ht="12.75">
      <c r="B174" s="94">
        <f t="shared" si="9"/>
        <v>4</v>
      </c>
      <c r="C174" s="94">
        <f>IF(COUNT(Q174:EC174)&gt;0,COUNT(Q174:EC174),"")</f>
        <v>4</v>
      </c>
      <c r="D174" s="94">
        <f>IF(COUNT(S174:EC174)&gt;0,COUNT(S174:EC174),"")</f>
        <v>4</v>
      </c>
      <c r="E174" s="94">
        <f t="shared" si="10"/>
        <v>4</v>
      </c>
      <c r="F174" s="94">
        <f t="shared" si="11"/>
        <v>4</v>
      </c>
      <c r="G174" s="94">
        <f t="shared" si="12"/>
        <v>5</v>
      </c>
      <c r="H174" s="94">
        <f>IF(AND(M174&gt;0,M174&lt;=STATS!$C$22),1,"")</f>
        <v>1</v>
      </c>
      <c r="J174" s="51">
        <v>173</v>
      </c>
      <c r="M174" s="15">
        <v>5</v>
      </c>
      <c r="N174" s="15" t="s">
        <v>258</v>
      </c>
      <c r="Q174" s="22"/>
      <c r="R174" s="22"/>
      <c r="S174" s="54"/>
      <c r="V174" s="15">
        <v>1</v>
      </c>
      <c r="AE174" s="15">
        <v>2</v>
      </c>
      <c r="AX174" s="15">
        <v>1</v>
      </c>
      <c r="CB174" s="15">
        <v>1</v>
      </c>
    </row>
    <row r="175" spans="2:19" ht="12.75">
      <c r="B175" s="94">
        <f t="shared" si="9"/>
        <v>0</v>
      </c>
      <c r="C175" s="94">
        <f>IF(COUNT(Q175:EC175)&gt;0,COUNT(Q175:EC175),"")</f>
      </c>
      <c r="D175" s="94">
        <f>IF(COUNT(S175:EC175)&gt;0,COUNT(S175:EC175),"")</f>
      </c>
      <c r="E175" s="94">
        <f t="shared" si="10"/>
      </c>
      <c r="F175" s="94">
        <f t="shared" si="11"/>
      </c>
      <c r="G175" s="94">
        <f t="shared" si="12"/>
      </c>
      <c r="H175" s="94">
        <f>IF(AND(M175&gt;0,M175&lt;=STATS!$C$22),1,"")</f>
      </c>
      <c r="J175" s="51">
        <v>174</v>
      </c>
      <c r="M175" s="15">
        <v>20</v>
      </c>
      <c r="N175" s="15" t="s">
        <v>257</v>
      </c>
      <c r="Q175" s="22"/>
      <c r="R175" s="22"/>
      <c r="S175" s="54"/>
    </row>
    <row r="176" spans="2:19" ht="12.75">
      <c r="B176" s="94">
        <f t="shared" si="9"/>
        <v>0</v>
      </c>
      <c r="C176" s="94">
        <f>IF(COUNT(Q176:EC176)&gt;0,COUNT(Q176:EC176),"")</f>
      </c>
      <c r="D176" s="94">
        <f>IF(COUNT(S176:EC176)&gt;0,COUNT(S176:EC176),"")</f>
      </c>
      <c r="E176" s="94">
        <f t="shared" si="10"/>
      </c>
      <c r="F176" s="94">
        <f t="shared" si="11"/>
      </c>
      <c r="G176" s="94">
        <f t="shared" si="12"/>
      </c>
      <c r="H176" s="94">
        <f>IF(AND(M176&gt;0,M176&lt;=STATS!$C$22),1,"")</f>
      </c>
      <c r="J176" s="51">
        <v>175</v>
      </c>
      <c r="M176" s="15">
        <v>16</v>
      </c>
      <c r="N176" s="15" t="s">
        <v>257</v>
      </c>
      <c r="Q176" s="22"/>
      <c r="R176" s="22"/>
      <c r="S176" s="54"/>
    </row>
    <row r="177" spans="2:19" ht="12.75">
      <c r="B177" s="94">
        <f t="shared" si="9"/>
        <v>0</v>
      </c>
      <c r="C177" s="94">
        <f>IF(COUNT(Q177:EC177)&gt;0,COUNT(Q177:EC177),"")</f>
      </c>
      <c r="D177" s="94">
        <f>IF(COUNT(S177:EC177)&gt;0,COUNT(S177:EC177),"")</f>
      </c>
      <c r="E177" s="94">
        <f t="shared" si="10"/>
      </c>
      <c r="F177" s="94">
        <f t="shared" si="11"/>
      </c>
      <c r="G177" s="94">
        <f t="shared" si="12"/>
      </c>
      <c r="H177" s="94">
        <f>IF(AND(M177&gt;0,M177&lt;=STATS!$C$22),1,"")</f>
      </c>
      <c r="J177" s="51">
        <v>176</v>
      </c>
      <c r="M177" s="15">
        <v>15</v>
      </c>
      <c r="N177" s="15" t="s">
        <v>257</v>
      </c>
      <c r="Q177" s="22"/>
      <c r="R177" s="22"/>
      <c r="S177" s="54"/>
    </row>
    <row r="178" spans="2:19" ht="12.75">
      <c r="B178" s="94">
        <f t="shared" si="9"/>
        <v>0</v>
      </c>
      <c r="C178" s="94">
        <f>IF(COUNT(Q178:EC178)&gt;0,COUNT(Q178:EC178),"")</f>
      </c>
      <c r="D178" s="94">
        <f>IF(COUNT(S178:EC178)&gt;0,COUNT(S178:EC178),"")</f>
      </c>
      <c r="E178" s="94">
        <f t="shared" si="10"/>
      </c>
      <c r="F178" s="94">
        <f t="shared" si="11"/>
      </c>
      <c r="G178" s="94">
        <f t="shared" si="12"/>
      </c>
      <c r="H178" s="94">
        <f>IF(AND(M178&gt;0,M178&lt;=STATS!$C$22),1,"")</f>
      </c>
      <c r="J178" s="51">
        <v>177</v>
      </c>
      <c r="M178" s="15">
        <v>15</v>
      </c>
      <c r="N178" s="15" t="s">
        <v>257</v>
      </c>
      <c r="Q178" s="22"/>
      <c r="R178" s="22"/>
      <c r="S178" s="54"/>
    </row>
    <row r="179" spans="2:19" ht="12.75">
      <c r="B179" s="94">
        <f t="shared" si="9"/>
        <v>0</v>
      </c>
      <c r="C179" s="94">
        <f>IF(COUNT(Q179:EC179)&gt;0,COUNT(Q179:EC179),"")</f>
      </c>
      <c r="D179" s="94">
        <f>IF(COUNT(S179:EC179)&gt;0,COUNT(S179:EC179),"")</f>
      </c>
      <c r="E179" s="94">
        <f t="shared" si="10"/>
      </c>
      <c r="F179" s="94">
        <f t="shared" si="11"/>
      </c>
      <c r="G179" s="94">
        <f t="shared" si="12"/>
      </c>
      <c r="H179" s="94">
        <f>IF(AND(M179&gt;0,M179&lt;=STATS!$C$22),1,"")</f>
      </c>
      <c r="J179" s="51">
        <v>178</v>
      </c>
      <c r="M179" s="15">
        <v>15</v>
      </c>
      <c r="N179" s="15" t="s">
        <v>257</v>
      </c>
      <c r="Q179" s="22"/>
      <c r="R179" s="22"/>
      <c r="S179" s="54"/>
    </row>
    <row r="180" spans="2:19" ht="12.75">
      <c r="B180" s="94">
        <f t="shared" si="9"/>
        <v>0</v>
      </c>
      <c r="C180" s="94">
        <f>IF(COUNT(Q180:EC180)&gt;0,COUNT(Q180:EC180),"")</f>
      </c>
      <c r="D180" s="94">
        <f>IF(COUNT(S180:EC180)&gt;0,COUNT(S180:EC180),"")</f>
      </c>
      <c r="E180" s="94">
        <f t="shared" si="10"/>
      </c>
      <c r="F180" s="94">
        <f t="shared" si="11"/>
      </c>
      <c r="G180" s="94">
        <f t="shared" si="12"/>
      </c>
      <c r="H180" s="94">
        <f>IF(AND(M180&gt;0,M180&lt;=STATS!$C$22),1,"")</f>
      </c>
      <c r="J180" s="51">
        <v>179</v>
      </c>
      <c r="M180" s="15">
        <v>15</v>
      </c>
      <c r="N180" s="15" t="s">
        <v>257</v>
      </c>
      <c r="Q180" s="22"/>
      <c r="R180" s="22"/>
      <c r="S180" s="54"/>
    </row>
    <row r="181" spans="2:19" ht="12.75">
      <c r="B181" s="94">
        <f t="shared" si="9"/>
        <v>0</v>
      </c>
      <c r="C181" s="94">
        <f>IF(COUNT(Q181:EC181)&gt;0,COUNT(Q181:EC181),"")</f>
      </c>
      <c r="D181" s="94">
        <f>IF(COUNT(S181:EC181)&gt;0,COUNT(S181:EC181),"")</f>
      </c>
      <c r="E181" s="94">
        <f t="shared" si="10"/>
      </c>
      <c r="F181" s="94">
        <f t="shared" si="11"/>
      </c>
      <c r="G181" s="94">
        <f t="shared" si="12"/>
      </c>
      <c r="H181" s="94">
        <f>IF(AND(M181&gt;0,M181&lt;=STATS!$C$22),1,"")</f>
      </c>
      <c r="J181" s="51">
        <v>180</v>
      </c>
      <c r="M181" s="15">
        <v>16</v>
      </c>
      <c r="N181" s="15" t="s">
        <v>257</v>
      </c>
      <c r="Q181" s="22"/>
      <c r="R181" s="22"/>
      <c r="S181" s="54"/>
    </row>
    <row r="182" spans="2:19" ht="12.75">
      <c r="B182" s="94">
        <f t="shared" si="9"/>
        <v>0</v>
      </c>
      <c r="C182" s="94">
        <f>IF(COUNT(Q182:EC182)&gt;0,COUNT(Q182:EC182),"")</f>
      </c>
      <c r="D182" s="94">
        <f>IF(COUNT(S182:EC182)&gt;0,COUNT(S182:EC182),"")</f>
      </c>
      <c r="E182" s="94">
        <f t="shared" si="10"/>
      </c>
      <c r="F182" s="94">
        <f t="shared" si="11"/>
      </c>
      <c r="G182" s="94">
        <f t="shared" si="12"/>
      </c>
      <c r="H182" s="94">
        <f>IF(AND(M182&gt;0,M182&lt;=STATS!$C$22),1,"")</f>
      </c>
      <c r="J182" s="51">
        <v>181</v>
      </c>
      <c r="M182" s="15">
        <v>16</v>
      </c>
      <c r="N182" s="15" t="s">
        <v>257</v>
      </c>
      <c r="Q182" s="22"/>
      <c r="R182" s="22"/>
      <c r="S182" s="54"/>
    </row>
    <row r="183" spans="2:19" ht="12.75">
      <c r="B183" s="94">
        <f t="shared" si="9"/>
        <v>0</v>
      </c>
      <c r="C183" s="94">
        <f>IF(COUNT(Q183:EC183)&gt;0,COUNT(Q183:EC183),"")</f>
      </c>
      <c r="D183" s="94">
        <f>IF(COUNT(S183:EC183)&gt;0,COUNT(S183:EC183),"")</f>
      </c>
      <c r="E183" s="94">
        <f t="shared" si="10"/>
      </c>
      <c r="F183" s="94">
        <f t="shared" si="11"/>
      </c>
      <c r="G183" s="94">
        <f t="shared" si="12"/>
      </c>
      <c r="H183" s="94">
        <f>IF(AND(M183&gt;0,M183&lt;=STATS!$C$22),1,"")</f>
      </c>
      <c r="J183" s="51">
        <v>182</v>
      </c>
      <c r="M183" s="15">
        <v>17</v>
      </c>
      <c r="N183" s="15" t="s">
        <v>257</v>
      </c>
      <c r="Q183" s="22"/>
      <c r="R183" s="22"/>
      <c r="S183" s="54"/>
    </row>
    <row r="184" spans="2:19" ht="12.75">
      <c r="B184" s="94">
        <f t="shared" si="9"/>
        <v>0</v>
      </c>
      <c r="C184" s="94">
        <f>IF(COUNT(Q184:EC184)&gt;0,COUNT(Q184:EC184),"")</f>
      </c>
      <c r="D184" s="94">
        <f>IF(COUNT(S184:EC184)&gt;0,COUNT(S184:EC184),"")</f>
      </c>
      <c r="E184" s="94">
        <f t="shared" si="10"/>
      </c>
      <c r="F184" s="94">
        <f t="shared" si="11"/>
      </c>
      <c r="G184" s="94">
        <f t="shared" si="12"/>
      </c>
      <c r="H184" s="94">
        <f>IF(AND(M184&gt;0,M184&lt;=STATS!$C$22),1,"")</f>
      </c>
      <c r="J184" s="51">
        <v>183</v>
      </c>
      <c r="M184" s="15">
        <v>16</v>
      </c>
      <c r="N184" s="15" t="s">
        <v>257</v>
      </c>
      <c r="Q184" s="22"/>
      <c r="R184" s="22"/>
      <c r="S184" s="54"/>
    </row>
    <row r="185" spans="2:19" ht="12.75">
      <c r="B185" s="94">
        <f t="shared" si="9"/>
        <v>0</v>
      </c>
      <c r="C185" s="94">
        <f>IF(COUNT(Q185:EC185)&gt;0,COUNT(Q185:EC185),"")</f>
      </c>
      <c r="D185" s="94">
        <f>IF(COUNT(S185:EC185)&gt;0,COUNT(S185:EC185),"")</f>
      </c>
      <c r="E185" s="94">
        <f t="shared" si="10"/>
      </c>
      <c r="F185" s="94">
        <f t="shared" si="11"/>
      </c>
      <c r="G185" s="94">
        <f t="shared" si="12"/>
      </c>
      <c r="H185" s="94">
        <f>IF(AND(M185&gt;0,M185&lt;=STATS!$C$22),1,"")</f>
      </c>
      <c r="J185" s="51">
        <v>184</v>
      </c>
      <c r="M185" s="15">
        <v>16</v>
      </c>
      <c r="N185" s="15" t="s">
        <v>257</v>
      </c>
      <c r="Q185" s="22"/>
      <c r="R185" s="22"/>
      <c r="S185" s="54"/>
    </row>
    <row r="186" spans="2:19" ht="12.75">
      <c r="B186" s="94">
        <f t="shared" si="9"/>
        <v>0</v>
      </c>
      <c r="C186" s="94">
        <f>IF(COUNT(Q186:EC186)&gt;0,COUNT(Q186:EC186),"")</f>
      </c>
      <c r="D186" s="94">
        <f>IF(COUNT(S186:EC186)&gt;0,COUNT(S186:EC186),"")</f>
      </c>
      <c r="E186" s="94">
        <f t="shared" si="10"/>
      </c>
      <c r="F186" s="94">
        <f t="shared" si="11"/>
      </c>
      <c r="G186" s="94">
        <f t="shared" si="12"/>
      </c>
      <c r="H186" s="94">
        <f>IF(AND(M186&gt;0,M186&lt;=STATS!$C$22),1,"")</f>
      </c>
      <c r="J186" s="51">
        <v>185</v>
      </c>
      <c r="M186" s="15">
        <v>16</v>
      </c>
      <c r="N186" s="15" t="s">
        <v>257</v>
      </c>
      <c r="Q186" s="22"/>
      <c r="R186" s="22"/>
      <c r="S186" s="54"/>
    </row>
    <row r="187" spans="2:19" ht="12.75">
      <c r="B187" s="94">
        <f t="shared" si="9"/>
        <v>0</v>
      </c>
      <c r="C187" s="94">
        <f>IF(COUNT(Q187:EC187)&gt;0,COUNT(Q187:EC187),"")</f>
      </c>
      <c r="D187" s="94">
        <f>IF(COUNT(S187:EC187)&gt;0,COUNT(S187:EC187),"")</f>
      </c>
      <c r="E187" s="94">
        <f t="shared" si="10"/>
      </c>
      <c r="F187" s="94">
        <f t="shared" si="11"/>
      </c>
      <c r="G187" s="94">
        <f t="shared" si="12"/>
      </c>
      <c r="H187" s="94">
        <f>IF(AND(M187&gt;0,M187&lt;=STATS!$C$22),1,"")</f>
      </c>
      <c r="J187" s="51">
        <v>186</v>
      </c>
      <c r="M187" s="15">
        <v>16</v>
      </c>
      <c r="N187" s="15" t="s">
        <v>257</v>
      </c>
      <c r="Q187" s="22"/>
      <c r="R187" s="22"/>
      <c r="S187" s="54"/>
    </row>
    <row r="188" spans="2:19" ht="12.75">
      <c r="B188" s="94">
        <f t="shared" si="9"/>
        <v>0</v>
      </c>
      <c r="C188" s="94">
        <f>IF(COUNT(Q188:EC188)&gt;0,COUNT(Q188:EC188),"")</f>
      </c>
      <c r="D188" s="94">
        <f>IF(COUNT(S188:EC188)&gt;0,COUNT(S188:EC188),"")</f>
      </c>
      <c r="E188" s="94">
        <f t="shared" si="10"/>
      </c>
      <c r="F188" s="94">
        <f t="shared" si="11"/>
      </c>
      <c r="G188" s="94">
        <f t="shared" si="12"/>
      </c>
      <c r="H188" s="94">
        <f>IF(AND(M188&gt;0,M188&lt;=STATS!$C$22),1,"")</f>
      </c>
      <c r="J188" s="51">
        <v>187</v>
      </c>
      <c r="M188" s="15">
        <v>15</v>
      </c>
      <c r="N188" s="15" t="s">
        <v>257</v>
      </c>
      <c r="Q188" s="22"/>
      <c r="R188" s="22"/>
      <c r="S188" s="54"/>
    </row>
    <row r="189" spans="2:19" ht="12.75">
      <c r="B189" s="94">
        <f t="shared" si="9"/>
        <v>0</v>
      </c>
      <c r="C189" s="94">
        <f>IF(COUNT(Q189:EC189)&gt;0,COUNT(Q189:EC189),"")</f>
      </c>
      <c r="D189" s="94">
        <f>IF(COUNT(S189:EC189)&gt;0,COUNT(S189:EC189),"")</f>
      </c>
      <c r="E189" s="94">
        <f t="shared" si="10"/>
        <v>0</v>
      </c>
      <c r="F189" s="94">
        <f t="shared" si="11"/>
        <v>0</v>
      </c>
      <c r="G189" s="94">
        <f t="shared" si="12"/>
      </c>
      <c r="H189" s="94">
        <f>IF(AND(M189&gt;0,M189&lt;=STATS!$C$22),1,"")</f>
        <v>1</v>
      </c>
      <c r="J189" s="51">
        <v>188</v>
      </c>
      <c r="M189" s="15">
        <v>6</v>
      </c>
      <c r="N189" s="15" t="s">
        <v>258</v>
      </c>
      <c r="Q189" s="22"/>
      <c r="R189" s="22"/>
      <c r="S189" s="54"/>
    </row>
    <row r="190" spans="2:86" ht="12.75">
      <c r="B190" s="94">
        <f t="shared" si="9"/>
        <v>4</v>
      </c>
      <c r="C190" s="94">
        <f>IF(COUNT(Q190:EC190)&gt;0,COUNT(Q190:EC190),"")</f>
        <v>4</v>
      </c>
      <c r="D190" s="94">
        <f>IF(COUNT(S190:EC190)&gt;0,COUNT(S190:EC190),"")</f>
        <v>4</v>
      </c>
      <c r="E190" s="94">
        <f t="shared" si="10"/>
        <v>4</v>
      </c>
      <c r="F190" s="94">
        <f t="shared" si="11"/>
        <v>4</v>
      </c>
      <c r="G190" s="94">
        <f t="shared" si="12"/>
        <v>2</v>
      </c>
      <c r="H190" s="94">
        <f>IF(AND(M190&gt;0,M190&lt;=STATS!$C$22),1,"")</f>
        <v>1</v>
      </c>
      <c r="J190" s="51">
        <v>189</v>
      </c>
      <c r="M190" s="15">
        <v>2</v>
      </c>
      <c r="N190" s="15" t="s">
        <v>257</v>
      </c>
      <c r="Q190" s="22"/>
      <c r="R190" s="22"/>
      <c r="S190" s="54"/>
      <c r="AE190" s="15">
        <v>1</v>
      </c>
      <c r="BA190" s="15">
        <v>1</v>
      </c>
      <c r="BG190" s="15">
        <v>1</v>
      </c>
      <c r="CH190" s="15">
        <v>1</v>
      </c>
    </row>
    <row r="191" spans="2:118" ht="12.75">
      <c r="B191" s="94">
        <f t="shared" si="9"/>
        <v>3</v>
      </c>
      <c r="C191" s="94">
        <f>IF(COUNT(Q191:EC191)&gt;0,COUNT(Q191:EC191),"")</f>
        <v>3</v>
      </c>
      <c r="D191" s="94">
        <f>IF(COUNT(S191:EC191)&gt;0,COUNT(S191:EC191),"")</f>
        <v>3</v>
      </c>
      <c r="E191" s="94">
        <f t="shared" si="10"/>
        <v>3</v>
      </c>
      <c r="F191" s="94">
        <f t="shared" si="11"/>
        <v>3</v>
      </c>
      <c r="G191" s="94">
        <f t="shared" si="12"/>
        <v>5</v>
      </c>
      <c r="H191" s="94">
        <f>IF(AND(M191&gt;0,M191&lt;=STATS!$C$22),1,"")</f>
        <v>1</v>
      </c>
      <c r="J191" s="51">
        <v>190</v>
      </c>
      <c r="M191" s="15">
        <v>5</v>
      </c>
      <c r="N191" s="15" t="s">
        <v>257</v>
      </c>
      <c r="Q191" s="22"/>
      <c r="R191" s="22"/>
      <c r="S191" s="54"/>
      <c r="V191" s="15">
        <v>1</v>
      </c>
      <c r="CH191" s="15">
        <v>1</v>
      </c>
      <c r="DN191" s="15">
        <v>1</v>
      </c>
    </row>
    <row r="192" spans="2:19" ht="12.75">
      <c r="B192" s="94">
        <f t="shared" si="9"/>
        <v>0</v>
      </c>
      <c r="C192" s="94">
        <f>IF(COUNT(Q192:EC192)&gt;0,COUNT(Q192:EC192),"")</f>
      </c>
      <c r="D192" s="94">
        <f>IF(COUNT(S192:EC192)&gt;0,COUNT(S192:EC192),"")</f>
      </c>
      <c r="E192" s="94">
        <f t="shared" si="10"/>
      </c>
      <c r="F192" s="94">
        <f t="shared" si="11"/>
      </c>
      <c r="G192" s="94">
        <f t="shared" si="12"/>
      </c>
      <c r="H192" s="94">
        <f>IF(AND(M192&gt;0,M192&lt;=STATS!$C$22),1,"")</f>
      </c>
      <c r="J192" s="51">
        <v>191</v>
      </c>
      <c r="M192" s="15">
        <v>17</v>
      </c>
      <c r="N192" s="15" t="s">
        <v>257</v>
      </c>
      <c r="Q192" s="22"/>
      <c r="R192" s="22"/>
      <c r="S192" s="54"/>
    </row>
    <row r="193" spans="2:19" ht="12.75">
      <c r="B193" s="94">
        <f t="shared" si="9"/>
        <v>0</v>
      </c>
      <c r="C193" s="94">
        <f>IF(COUNT(Q193:EC193)&gt;0,COUNT(Q193:EC193),"")</f>
      </c>
      <c r="D193" s="94">
        <f>IF(COUNT(S193:EC193)&gt;0,COUNT(S193:EC193),"")</f>
      </c>
      <c r="E193" s="94">
        <f t="shared" si="10"/>
      </c>
      <c r="F193" s="94">
        <f t="shared" si="11"/>
      </c>
      <c r="G193" s="94">
        <f t="shared" si="12"/>
      </c>
      <c r="H193" s="94">
        <f>IF(AND(M193&gt;0,M193&lt;=STATS!$C$22),1,"")</f>
      </c>
      <c r="J193" s="51">
        <v>192</v>
      </c>
      <c r="M193" s="15">
        <v>20</v>
      </c>
      <c r="N193" s="15" t="s">
        <v>257</v>
      </c>
      <c r="Q193" s="22"/>
      <c r="R193" s="22"/>
      <c r="S193" s="54"/>
    </row>
    <row r="194" spans="2:19" ht="12.75">
      <c r="B194" s="94">
        <f aca="true" t="shared" si="13" ref="B194:B257">COUNT(Q194:EA194)</f>
        <v>0</v>
      </c>
      <c r="C194" s="94">
        <f>IF(COUNT(Q194:EC194)&gt;0,COUNT(Q194:EC194),"")</f>
      </c>
      <c r="D194" s="94">
        <f>IF(COUNT(S194:EC194)&gt;0,COUNT(S194:EC194),"")</f>
      </c>
      <c r="E194" s="94">
        <f aca="true" t="shared" si="14" ref="E194:E257">IF(H194=1,COUNT(Q194:EA194),"")</f>
      </c>
      <c r="F194" s="94">
        <f aca="true" t="shared" si="15" ref="F194:F257">IF(H194=1,COUNT(T194:EA194),"")</f>
      </c>
      <c r="G194" s="94">
        <f t="shared" si="12"/>
      </c>
      <c r="H194" s="94">
        <f>IF(AND(M194&gt;0,M194&lt;=STATS!$C$22),1,"")</f>
      </c>
      <c r="J194" s="51">
        <v>193</v>
      </c>
      <c r="M194" s="15">
        <v>18</v>
      </c>
      <c r="N194" s="15" t="s">
        <v>257</v>
      </c>
      <c r="Q194" s="22"/>
      <c r="R194" s="22"/>
      <c r="S194" s="54"/>
    </row>
    <row r="195" spans="2:19" ht="12.75">
      <c r="B195" s="94">
        <f t="shared" si="13"/>
        <v>0</v>
      </c>
      <c r="C195" s="94">
        <f>IF(COUNT(Q195:EC195)&gt;0,COUNT(Q195:EC195),"")</f>
      </c>
      <c r="D195" s="94">
        <f>IF(COUNT(S195:EC195)&gt;0,COUNT(S195:EC195),"")</f>
      </c>
      <c r="E195" s="94">
        <f t="shared" si="14"/>
      </c>
      <c r="F195" s="94">
        <f t="shared" si="15"/>
      </c>
      <c r="G195" s="94">
        <f t="shared" si="12"/>
      </c>
      <c r="H195" s="94">
        <f>IF(AND(M195&gt;0,M195&lt;=STATS!$C$22),1,"")</f>
      </c>
      <c r="J195" s="51">
        <v>194</v>
      </c>
      <c r="M195" s="15">
        <v>16</v>
      </c>
      <c r="N195" s="15" t="s">
        <v>257</v>
      </c>
      <c r="Q195" s="22"/>
      <c r="R195" s="22"/>
      <c r="S195" s="54"/>
    </row>
    <row r="196" spans="2:19" ht="12.75">
      <c r="B196" s="94">
        <f t="shared" si="13"/>
        <v>0</v>
      </c>
      <c r="C196" s="94">
        <f>IF(COUNT(Q196:EC196)&gt;0,COUNT(Q196:EC196),"")</f>
      </c>
      <c r="D196" s="94">
        <f>IF(COUNT(S196:EC196)&gt;0,COUNT(S196:EC196),"")</f>
      </c>
      <c r="E196" s="94">
        <f t="shared" si="14"/>
      </c>
      <c r="F196" s="94">
        <f t="shared" si="15"/>
      </c>
      <c r="G196" s="94">
        <f t="shared" si="12"/>
      </c>
      <c r="H196" s="94">
        <f>IF(AND(M196&gt;0,M196&lt;=STATS!$C$22),1,"")</f>
      </c>
      <c r="J196" s="51">
        <v>195</v>
      </c>
      <c r="M196" s="15">
        <v>16</v>
      </c>
      <c r="N196" s="15" t="s">
        <v>257</v>
      </c>
      <c r="Q196" s="22"/>
      <c r="R196" s="22"/>
      <c r="S196" s="54"/>
    </row>
    <row r="197" spans="2:19" ht="12.75">
      <c r="B197" s="94">
        <f t="shared" si="13"/>
        <v>0</v>
      </c>
      <c r="C197" s="94">
        <f>IF(COUNT(Q197:EC197)&gt;0,COUNT(Q197:EC197),"")</f>
      </c>
      <c r="D197" s="94">
        <f>IF(COUNT(S197:EC197)&gt;0,COUNT(S197:EC197),"")</f>
      </c>
      <c r="E197" s="94">
        <f t="shared" si="14"/>
      </c>
      <c r="F197" s="94">
        <f t="shared" si="15"/>
      </c>
      <c r="G197" s="94">
        <f t="shared" si="12"/>
      </c>
      <c r="H197" s="94">
        <f>IF(AND(M197&gt;0,M197&lt;=STATS!$C$22),1,"")</f>
      </c>
      <c r="J197" s="51">
        <v>196</v>
      </c>
      <c r="M197" s="15">
        <v>16</v>
      </c>
      <c r="N197" s="15" t="s">
        <v>257</v>
      </c>
      <c r="Q197" s="22"/>
      <c r="R197" s="22"/>
      <c r="S197" s="54"/>
    </row>
    <row r="198" spans="2:19" ht="12.75">
      <c r="B198" s="94">
        <f t="shared" si="13"/>
        <v>0</v>
      </c>
      <c r="C198" s="94">
        <f>IF(COUNT(Q198:EC198)&gt;0,COUNT(Q198:EC198),"")</f>
      </c>
      <c r="D198" s="94">
        <f>IF(COUNT(S198:EC198)&gt;0,COUNT(S198:EC198),"")</f>
      </c>
      <c r="E198" s="94">
        <f t="shared" si="14"/>
      </c>
      <c r="F198" s="94">
        <f t="shared" si="15"/>
      </c>
      <c r="G198" s="94">
        <f t="shared" si="12"/>
      </c>
      <c r="H198" s="94">
        <f>IF(AND(M198&gt;0,M198&lt;=STATS!$C$22),1,"")</f>
      </c>
      <c r="J198" s="51">
        <v>197</v>
      </c>
      <c r="M198" s="15">
        <v>16</v>
      </c>
      <c r="N198" s="15" t="s">
        <v>257</v>
      </c>
      <c r="Q198" s="22"/>
      <c r="R198" s="22"/>
      <c r="S198" s="54"/>
    </row>
    <row r="199" spans="2:19" ht="12.75">
      <c r="B199" s="94">
        <f t="shared" si="13"/>
        <v>0</v>
      </c>
      <c r="C199" s="94">
        <f>IF(COUNT(Q199:EC199)&gt;0,COUNT(Q199:EC199),"")</f>
      </c>
      <c r="D199" s="94">
        <f>IF(COUNT(S199:EC199)&gt;0,COUNT(S199:EC199),"")</f>
      </c>
      <c r="E199" s="94">
        <f t="shared" si="14"/>
      </c>
      <c r="F199" s="94">
        <f t="shared" si="15"/>
      </c>
      <c r="G199" s="94">
        <f t="shared" si="12"/>
      </c>
      <c r="H199" s="94">
        <f>IF(AND(M199&gt;0,M199&lt;=STATS!$C$22),1,"")</f>
      </c>
      <c r="J199" s="51">
        <v>198</v>
      </c>
      <c r="M199" s="15">
        <v>16</v>
      </c>
      <c r="N199" s="15" t="s">
        <v>257</v>
      </c>
      <c r="Q199" s="22"/>
      <c r="R199" s="22"/>
      <c r="S199" s="54"/>
    </row>
    <row r="200" spans="2:19" ht="12.75">
      <c r="B200" s="94">
        <f t="shared" si="13"/>
        <v>0</v>
      </c>
      <c r="C200" s="94">
        <f>IF(COUNT(Q200:EC200)&gt;0,COUNT(Q200:EC200),"")</f>
      </c>
      <c r="D200" s="94">
        <f>IF(COUNT(S200:EC200)&gt;0,COUNT(S200:EC200),"")</f>
      </c>
      <c r="E200" s="94">
        <f t="shared" si="14"/>
      </c>
      <c r="F200" s="94">
        <f t="shared" si="15"/>
      </c>
      <c r="G200" s="94">
        <f t="shared" si="12"/>
      </c>
      <c r="H200" s="94">
        <f>IF(AND(M200&gt;0,M200&lt;=STATS!$C$22),1,"")</f>
      </c>
      <c r="J200" s="51">
        <v>199</v>
      </c>
      <c r="M200" s="15">
        <v>17</v>
      </c>
      <c r="N200" s="15" t="s">
        <v>257</v>
      </c>
      <c r="Q200" s="22"/>
      <c r="R200" s="22"/>
      <c r="S200" s="54"/>
    </row>
    <row r="201" spans="2:19" ht="12.75">
      <c r="B201" s="94">
        <f t="shared" si="13"/>
        <v>0</v>
      </c>
      <c r="C201" s="94">
        <f>IF(COUNT(Q201:EC201)&gt;0,COUNT(Q201:EC201),"")</f>
      </c>
      <c r="D201" s="94">
        <f>IF(COUNT(S201:EC201)&gt;0,COUNT(S201:EC201),"")</f>
      </c>
      <c r="E201" s="94">
        <f t="shared" si="14"/>
      </c>
      <c r="F201" s="94">
        <f t="shared" si="15"/>
      </c>
      <c r="G201" s="94">
        <f t="shared" si="12"/>
      </c>
      <c r="H201" s="94">
        <f>IF(AND(M201&gt;0,M201&lt;=STATS!$C$22),1,"")</f>
      </c>
      <c r="J201" s="51">
        <v>200</v>
      </c>
      <c r="M201" s="15">
        <v>17</v>
      </c>
      <c r="N201" s="15" t="s">
        <v>257</v>
      </c>
      <c r="Q201" s="22"/>
      <c r="R201" s="22"/>
      <c r="S201" s="54"/>
    </row>
    <row r="202" spans="2:19" ht="12.75">
      <c r="B202" s="94">
        <f t="shared" si="13"/>
        <v>0</v>
      </c>
      <c r="C202" s="94">
        <f>IF(COUNT(Q202:EC202)&gt;0,COUNT(Q202:EC202),"")</f>
      </c>
      <c r="D202" s="94">
        <f>IF(COUNT(S202:EC202)&gt;0,COUNT(S202:EC202),"")</f>
      </c>
      <c r="E202" s="94">
        <f t="shared" si="14"/>
      </c>
      <c r="F202" s="94">
        <f t="shared" si="15"/>
      </c>
      <c r="G202" s="94">
        <f t="shared" si="12"/>
      </c>
      <c r="H202" s="94">
        <f>IF(AND(M202&gt;0,M202&lt;=STATS!$C$22),1,"")</f>
      </c>
      <c r="J202" s="51">
        <v>201</v>
      </c>
      <c r="M202" s="15">
        <v>17</v>
      </c>
      <c r="N202" s="15" t="s">
        <v>257</v>
      </c>
      <c r="Q202" s="22"/>
      <c r="R202" s="22"/>
      <c r="S202" s="54"/>
    </row>
    <row r="203" spans="2:19" ht="12.75">
      <c r="B203" s="94">
        <f t="shared" si="13"/>
        <v>0</v>
      </c>
      <c r="C203" s="94">
        <f>IF(COUNT(Q203:EC203)&gt;0,COUNT(Q203:EC203),"")</f>
      </c>
      <c r="D203" s="94">
        <f>IF(COUNT(S203:EC203)&gt;0,COUNT(S203:EC203),"")</f>
      </c>
      <c r="E203" s="94">
        <f t="shared" si="14"/>
      </c>
      <c r="F203" s="94">
        <f t="shared" si="15"/>
      </c>
      <c r="G203" s="94">
        <f t="shared" si="12"/>
      </c>
      <c r="H203" s="94">
        <f>IF(AND(M203&gt;0,M203&lt;=STATS!$C$22),1,"")</f>
      </c>
      <c r="J203" s="51">
        <v>202</v>
      </c>
      <c r="M203" s="15">
        <v>16</v>
      </c>
      <c r="N203" s="15" t="s">
        <v>257</v>
      </c>
      <c r="Q203" s="22"/>
      <c r="R203" s="22"/>
      <c r="S203" s="54"/>
    </row>
    <row r="204" spans="2:19" ht="12.75">
      <c r="B204" s="94">
        <f t="shared" si="13"/>
        <v>0</v>
      </c>
      <c r="C204" s="94">
        <f>IF(COUNT(Q204:EC204)&gt;0,COUNT(Q204:EC204),"")</f>
      </c>
      <c r="D204" s="94">
        <f>IF(COUNT(S204:EC204)&gt;0,COUNT(S204:EC204),"")</f>
      </c>
      <c r="E204" s="94">
        <f t="shared" si="14"/>
      </c>
      <c r="F204" s="94">
        <f t="shared" si="15"/>
      </c>
      <c r="G204" s="94">
        <f t="shared" si="12"/>
      </c>
      <c r="H204" s="94">
        <f>IF(AND(M204&gt;0,M204&lt;=STATS!$C$22),1,"")</f>
      </c>
      <c r="J204" s="51">
        <v>203</v>
      </c>
      <c r="M204" s="15">
        <v>16</v>
      </c>
      <c r="N204" s="15" t="s">
        <v>257</v>
      </c>
      <c r="Q204" s="22"/>
      <c r="R204" s="22"/>
      <c r="S204" s="54"/>
    </row>
    <row r="205" spans="2:19" ht="12.75">
      <c r="B205" s="94">
        <f t="shared" si="13"/>
        <v>0</v>
      </c>
      <c r="C205" s="94">
        <f>IF(COUNT(Q205:EC205)&gt;0,COUNT(Q205:EC205),"")</f>
      </c>
      <c r="D205" s="94">
        <f>IF(COUNT(S205:EC205)&gt;0,COUNT(S205:EC205),"")</f>
      </c>
      <c r="E205" s="94">
        <f t="shared" si="14"/>
      </c>
      <c r="F205" s="94">
        <f t="shared" si="15"/>
      </c>
      <c r="G205" s="94">
        <f t="shared" si="12"/>
      </c>
      <c r="H205" s="94">
        <f>IF(AND(M205&gt;0,M205&lt;=STATS!$C$22),1,"")</f>
      </c>
      <c r="J205" s="51">
        <v>204</v>
      </c>
      <c r="M205" s="15">
        <v>16</v>
      </c>
      <c r="N205" s="15" t="s">
        <v>257</v>
      </c>
      <c r="Q205" s="22"/>
      <c r="R205" s="22"/>
      <c r="S205" s="54"/>
    </row>
    <row r="206" spans="2:19" ht="12.75">
      <c r="B206" s="94">
        <f t="shared" si="13"/>
        <v>0</v>
      </c>
      <c r="C206" s="94">
        <f>IF(COUNT(Q206:EC206)&gt;0,COUNT(Q206:EC206),"")</f>
      </c>
      <c r="D206" s="94">
        <f>IF(COUNT(S206:EC206)&gt;0,COUNT(S206:EC206),"")</f>
      </c>
      <c r="E206" s="94">
        <f t="shared" si="14"/>
      </c>
      <c r="F206" s="94">
        <f t="shared" si="15"/>
      </c>
      <c r="G206" s="94">
        <f t="shared" si="12"/>
      </c>
      <c r="H206" s="94">
        <f>IF(AND(M206&gt;0,M206&lt;=STATS!$C$22),1,"")</f>
      </c>
      <c r="J206" s="51">
        <v>205</v>
      </c>
      <c r="M206" s="15">
        <v>15</v>
      </c>
      <c r="N206" s="15" t="s">
        <v>257</v>
      </c>
      <c r="Q206" s="22"/>
      <c r="R206" s="22"/>
      <c r="S206" s="54"/>
    </row>
    <row r="207" spans="2:118" ht="12.75">
      <c r="B207" s="94">
        <f t="shared" si="13"/>
        <v>5</v>
      </c>
      <c r="C207" s="94">
        <f>IF(COUNT(Q207:EC207)&gt;0,COUNT(Q207:EC207),"")</f>
        <v>5</v>
      </c>
      <c r="D207" s="94">
        <f>IF(COUNT(S207:EC207)&gt;0,COUNT(S207:EC207),"")</f>
        <v>5</v>
      </c>
      <c r="E207" s="94">
        <f t="shared" si="14"/>
        <v>5</v>
      </c>
      <c r="F207" s="94">
        <f t="shared" si="15"/>
        <v>5</v>
      </c>
      <c r="G207" s="94">
        <f t="shared" si="12"/>
        <v>5</v>
      </c>
      <c r="H207" s="94">
        <f>IF(AND(M207&gt;0,M207&lt;=STATS!$C$22),1,"")</f>
        <v>1</v>
      </c>
      <c r="J207" s="51">
        <v>206</v>
      </c>
      <c r="M207" s="15">
        <v>5</v>
      </c>
      <c r="N207" s="15" t="s">
        <v>258</v>
      </c>
      <c r="Q207" s="22"/>
      <c r="R207" s="22"/>
      <c r="S207" s="54"/>
      <c r="V207" s="15">
        <v>1</v>
      </c>
      <c r="AE207" s="15">
        <v>1</v>
      </c>
      <c r="BA207" s="15">
        <v>1</v>
      </c>
      <c r="CH207" s="15">
        <v>1</v>
      </c>
      <c r="DN207" s="15">
        <v>1</v>
      </c>
    </row>
    <row r="208" spans="2:80" ht="12.75">
      <c r="B208" s="94">
        <f t="shared" si="13"/>
        <v>3</v>
      </c>
      <c r="C208" s="94">
        <f>IF(COUNT(Q208:EC208)&gt;0,COUNT(Q208:EC208),"")</f>
        <v>3</v>
      </c>
      <c r="D208" s="94">
        <f>IF(COUNT(S208:EC208)&gt;0,COUNT(S208:EC208),"")</f>
        <v>3</v>
      </c>
      <c r="E208" s="94">
        <f t="shared" si="14"/>
        <v>3</v>
      </c>
      <c r="F208" s="94">
        <f t="shared" si="15"/>
        <v>3</v>
      </c>
      <c r="G208" s="94">
        <f t="shared" si="12"/>
        <v>8</v>
      </c>
      <c r="H208" s="94">
        <f>IF(AND(M208&gt;0,M208&lt;=STATS!$C$22),1,"")</f>
        <v>1</v>
      </c>
      <c r="J208" s="51">
        <v>207</v>
      </c>
      <c r="M208" s="15">
        <v>8</v>
      </c>
      <c r="N208" s="15" t="s">
        <v>259</v>
      </c>
      <c r="Q208" s="22"/>
      <c r="R208" s="22"/>
      <c r="S208" s="54"/>
      <c r="V208" s="15">
        <v>1</v>
      </c>
      <c r="BA208" s="15">
        <v>1</v>
      </c>
      <c r="CB208" s="15">
        <v>1</v>
      </c>
    </row>
    <row r="209" spans="2:19" ht="12.75">
      <c r="B209" s="94">
        <f t="shared" si="13"/>
        <v>0</v>
      </c>
      <c r="C209" s="94">
        <f>IF(COUNT(Q209:EC209)&gt;0,COUNT(Q209:EC209),"")</f>
      </c>
      <c r="D209" s="94">
        <f>IF(COUNT(S209:EC209)&gt;0,COUNT(S209:EC209),"")</f>
      </c>
      <c r="E209" s="94">
        <f t="shared" si="14"/>
      </c>
      <c r="F209" s="94">
        <f t="shared" si="15"/>
      </c>
      <c r="G209" s="94">
        <f t="shared" si="12"/>
      </c>
      <c r="H209" s="94">
        <f>IF(AND(M209&gt;0,M209&lt;=STATS!$C$22),1,"")</f>
      </c>
      <c r="J209" s="51">
        <v>208</v>
      </c>
      <c r="M209" s="15">
        <v>15</v>
      </c>
      <c r="N209" s="15" t="s">
        <v>257</v>
      </c>
      <c r="Q209" s="22"/>
      <c r="R209" s="22"/>
      <c r="S209" s="54"/>
    </row>
    <row r="210" spans="2:19" ht="12.75">
      <c r="B210" s="94">
        <f t="shared" si="13"/>
        <v>0</v>
      </c>
      <c r="C210" s="94">
        <f>IF(COUNT(Q210:EC210)&gt;0,COUNT(Q210:EC210),"")</f>
      </c>
      <c r="D210" s="94">
        <f>IF(COUNT(S210:EC210)&gt;0,COUNT(S210:EC210),"")</f>
      </c>
      <c r="E210" s="94">
        <f t="shared" si="14"/>
      </c>
      <c r="F210" s="94">
        <f t="shared" si="15"/>
      </c>
      <c r="G210" s="94">
        <f t="shared" si="12"/>
      </c>
      <c r="H210" s="94">
        <f>IF(AND(M210&gt;0,M210&lt;=STATS!$C$22),1,"")</f>
      </c>
      <c r="J210" s="51">
        <v>209</v>
      </c>
      <c r="M210" s="15">
        <v>17</v>
      </c>
      <c r="N210" s="15" t="s">
        <v>257</v>
      </c>
      <c r="Q210" s="22"/>
      <c r="R210" s="22"/>
      <c r="S210" s="54"/>
    </row>
    <row r="211" spans="2:19" ht="12.75">
      <c r="B211" s="94">
        <f t="shared" si="13"/>
        <v>0</v>
      </c>
      <c r="C211" s="94">
        <f>IF(COUNT(Q211:EC211)&gt;0,COUNT(Q211:EC211),"")</f>
      </c>
      <c r="D211" s="94">
        <f>IF(COUNT(S211:EC211)&gt;0,COUNT(S211:EC211),"")</f>
      </c>
      <c r="E211" s="94">
        <f t="shared" si="14"/>
      </c>
      <c r="F211" s="94">
        <f t="shared" si="15"/>
      </c>
      <c r="G211" s="94">
        <f t="shared" si="12"/>
      </c>
      <c r="H211" s="94">
        <f>IF(AND(M211&gt;0,M211&lt;=STATS!$C$22),1,"")</f>
      </c>
      <c r="J211" s="51">
        <v>210</v>
      </c>
      <c r="M211" s="15">
        <v>17</v>
      </c>
      <c r="N211" s="15" t="s">
        <v>257</v>
      </c>
      <c r="Q211" s="22"/>
      <c r="R211" s="22"/>
      <c r="S211" s="54"/>
    </row>
    <row r="212" spans="2:19" ht="12.75">
      <c r="B212" s="94">
        <f t="shared" si="13"/>
        <v>0</v>
      </c>
      <c r="C212" s="94">
        <f>IF(COUNT(Q212:EC212)&gt;0,COUNT(Q212:EC212),"")</f>
      </c>
      <c r="D212" s="94">
        <f>IF(COUNT(S212:EC212)&gt;0,COUNT(S212:EC212),"")</f>
      </c>
      <c r="E212" s="94">
        <f t="shared" si="14"/>
      </c>
      <c r="F212" s="94">
        <f t="shared" si="15"/>
      </c>
      <c r="G212" s="94">
        <f t="shared" si="12"/>
      </c>
      <c r="H212" s="94">
        <f>IF(AND(M212&gt;0,M212&lt;=STATS!$C$22),1,"")</f>
      </c>
      <c r="J212" s="51">
        <v>211</v>
      </c>
      <c r="M212" s="15">
        <v>18</v>
      </c>
      <c r="N212" s="15" t="s">
        <v>257</v>
      </c>
      <c r="Q212" s="22"/>
      <c r="R212" s="22"/>
      <c r="S212" s="54"/>
    </row>
    <row r="213" spans="2:19" ht="12.75">
      <c r="B213" s="94">
        <f t="shared" si="13"/>
        <v>0</v>
      </c>
      <c r="C213" s="94">
        <f>IF(COUNT(Q213:EC213)&gt;0,COUNT(Q213:EC213),"")</f>
      </c>
      <c r="D213" s="94">
        <f>IF(COUNT(S213:EC213)&gt;0,COUNT(S213:EC213),"")</f>
      </c>
      <c r="E213" s="94">
        <f t="shared" si="14"/>
      </c>
      <c r="F213" s="94">
        <f t="shared" si="15"/>
      </c>
      <c r="G213" s="94">
        <f t="shared" si="12"/>
      </c>
      <c r="H213" s="94">
        <f>IF(AND(M213&gt;0,M213&lt;=STATS!$C$22),1,"")</f>
      </c>
      <c r="J213" s="51">
        <v>212</v>
      </c>
      <c r="M213" s="15">
        <v>17</v>
      </c>
      <c r="N213" s="15" t="s">
        <v>257</v>
      </c>
      <c r="Q213" s="22"/>
      <c r="R213" s="22"/>
      <c r="S213" s="54"/>
    </row>
    <row r="214" spans="2:19" ht="12.75">
      <c r="B214" s="94">
        <f t="shared" si="13"/>
        <v>0</v>
      </c>
      <c r="C214" s="94">
        <f>IF(COUNT(Q214:EC214)&gt;0,COUNT(Q214:EC214),"")</f>
      </c>
      <c r="D214" s="94">
        <f>IF(COUNT(S214:EC214)&gt;0,COUNT(S214:EC214),"")</f>
      </c>
      <c r="E214" s="94">
        <f t="shared" si="14"/>
      </c>
      <c r="F214" s="94">
        <f t="shared" si="15"/>
      </c>
      <c r="G214" s="94">
        <f t="shared" si="12"/>
      </c>
      <c r="H214" s="94">
        <f>IF(AND(M214&gt;0,M214&lt;=STATS!$C$22),1,"")</f>
      </c>
      <c r="J214" s="51">
        <v>213</v>
      </c>
      <c r="M214" s="15">
        <v>17</v>
      </c>
      <c r="N214" s="15" t="s">
        <v>257</v>
      </c>
      <c r="Q214" s="22"/>
      <c r="R214" s="22"/>
      <c r="S214" s="54"/>
    </row>
    <row r="215" spans="2:19" ht="12.75">
      <c r="B215" s="94">
        <f t="shared" si="13"/>
        <v>0</v>
      </c>
      <c r="C215" s="94">
        <f>IF(COUNT(Q215:EC215)&gt;0,COUNT(Q215:EC215),"")</f>
      </c>
      <c r="D215" s="94">
        <f>IF(COUNT(S215:EC215)&gt;0,COUNT(S215:EC215),"")</f>
      </c>
      <c r="E215" s="94">
        <f t="shared" si="14"/>
      </c>
      <c r="F215" s="94">
        <f t="shared" si="15"/>
      </c>
      <c r="G215" s="94">
        <f t="shared" si="12"/>
      </c>
      <c r="H215" s="94">
        <f>IF(AND(M215&gt;0,M215&lt;=STATS!$C$22),1,"")</f>
      </c>
      <c r="J215" s="51">
        <v>214</v>
      </c>
      <c r="M215" s="15">
        <v>16</v>
      </c>
      <c r="N215" s="15" t="s">
        <v>257</v>
      </c>
      <c r="Q215" s="22"/>
      <c r="R215" s="22"/>
      <c r="S215" s="54"/>
    </row>
    <row r="216" spans="2:19" ht="12.75">
      <c r="B216" s="94">
        <f t="shared" si="13"/>
        <v>0</v>
      </c>
      <c r="C216" s="94">
        <f>IF(COUNT(Q216:EC216)&gt;0,COUNT(Q216:EC216),"")</f>
      </c>
      <c r="D216" s="94">
        <f>IF(COUNT(S216:EC216)&gt;0,COUNT(S216:EC216),"")</f>
      </c>
      <c r="E216" s="94">
        <f t="shared" si="14"/>
      </c>
      <c r="F216" s="94">
        <f t="shared" si="15"/>
      </c>
      <c r="G216" s="94">
        <f t="shared" si="12"/>
      </c>
      <c r="H216" s="94">
        <f>IF(AND(M216&gt;0,M216&lt;=STATS!$C$22),1,"")</f>
      </c>
      <c r="J216" s="51">
        <v>215</v>
      </c>
      <c r="M216" s="15">
        <v>16</v>
      </c>
      <c r="N216" s="15" t="s">
        <v>257</v>
      </c>
      <c r="Q216" s="22"/>
      <c r="R216" s="22"/>
      <c r="S216" s="54"/>
    </row>
    <row r="217" spans="2:19" ht="12.75">
      <c r="B217" s="94">
        <f t="shared" si="13"/>
        <v>0</v>
      </c>
      <c r="C217" s="94">
        <f>IF(COUNT(Q217:EC217)&gt;0,COUNT(Q217:EC217),"")</f>
      </c>
      <c r="D217" s="94">
        <f>IF(COUNT(S217:EC217)&gt;0,COUNT(S217:EC217),"")</f>
      </c>
      <c r="E217" s="94">
        <f t="shared" si="14"/>
      </c>
      <c r="F217" s="94">
        <f t="shared" si="15"/>
      </c>
      <c r="G217" s="94">
        <f t="shared" si="12"/>
      </c>
      <c r="H217" s="94">
        <f>IF(AND(M217&gt;0,M217&lt;=STATS!$C$22),1,"")</f>
      </c>
      <c r="J217" s="51">
        <v>216</v>
      </c>
      <c r="M217" s="15">
        <v>17</v>
      </c>
      <c r="N217" s="15" t="s">
        <v>257</v>
      </c>
      <c r="Q217" s="22"/>
      <c r="R217" s="22"/>
      <c r="S217" s="54"/>
    </row>
    <row r="218" spans="2:19" ht="12.75">
      <c r="B218" s="94">
        <f t="shared" si="13"/>
        <v>0</v>
      </c>
      <c r="C218" s="94">
        <f>IF(COUNT(Q218:EC218)&gt;0,COUNT(Q218:EC218),"")</f>
      </c>
      <c r="D218" s="94">
        <f>IF(COUNT(S218:EC218)&gt;0,COUNT(S218:EC218),"")</f>
      </c>
      <c r="E218" s="94">
        <f t="shared" si="14"/>
      </c>
      <c r="F218" s="94">
        <f t="shared" si="15"/>
      </c>
      <c r="G218" s="94">
        <f aca="true" t="shared" si="16" ref="G218:G281">IF($B218&gt;=1,$M218,"")</f>
      </c>
      <c r="H218" s="94">
        <f>IF(AND(M218&gt;0,M218&lt;=STATS!$C$22),1,"")</f>
      </c>
      <c r="J218" s="51">
        <v>217</v>
      </c>
      <c r="M218" s="15">
        <v>17</v>
      </c>
      <c r="N218" s="15" t="s">
        <v>257</v>
      </c>
      <c r="Q218" s="22"/>
      <c r="R218" s="22"/>
      <c r="S218" s="54"/>
    </row>
    <row r="219" spans="2:19" ht="12.75">
      <c r="B219" s="94">
        <f t="shared" si="13"/>
        <v>0</v>
      </c>
      <c r="C219" s="94">
        <f>IF(COUNT(Q219:EC219)&gt;0,COUNT(Q219:EC219),"")</f>
      </c>
      <c r="D219" s="94">
        <f>IF(COUNT(S219:EC219)&gt;0,COUNT(S219:EC219),"")</f>
      </c>
      <c r="E219" s="94">
        <f t="shared" si="14"/>
      </c>
      <c r="F219" s="94">
        <f t="shared" si="15"/>
      </c>
      <c r="G219" s="94">
        <f t="shared" si="16"/>
      </c>
      <c r="H219" s="94">
        <f>IF(AND(M219&gt;0,M219&lt;=STATS!$C$22),1,"")</f>
      </c>
      <c r="J219" s="51">
        <v>218</v>
      </c>
      <c r="M219" s="15">
        <v>15</v>
      </c>
      <c r="N219" s="15" t="s">
        <v>257</v>
      </c>
      <c r="Q219" s="22"/>
      <c r="R219" s="22"/>
      <c r="S219" s="54"/>
    </row>
    <row r="220" spans="2:86" ht="12.75">
      <c r="B220" s="94">
        <f t="shared" si="13"/>
        <v>4</v>
      </c>
      <c r="C220" s="94">
        <f>IF(COUNT(Q220:EC220)&gt;0,COUNT(Q220:EC220),"")</f>
        <v>4</v>
      </c>
      <c r="D220" s="94">
        <f>IF(COUNT(S220:EC220)&gt;0,COUNT(S220:EC220),"")</f>
        <v>4</v>
      </c>
      <c r="E220" s="94">
        <f t="shared" si="14"/>
        <v>4</v>
      </c>
      <c r="F220" s="94">
        <f t="shared" si="15"/>
        <v>4</v>
      </c>
      <c r="G220" s="94">
        <f t="shared" si="16"/>
        <v>5</v>
      </c>
      <c r="H220" s="94">
        <f>IF(AND(M220&gt;0,M220&lt;=STATS!$C$22),1,"")</f>
        <v>1</v>
      </c>
      <c r="J220" s="51">
        <v>219</v>
      </c>
      <c r="M220" s="15">
        <v>5</v>
      </c>
      <c r="N220" s="15" t="s">
        <v>258</v>
      </c>
      <c r="Q220" s="22"/>
      <c r="R220" s="22"/>
      <c r="S220" s="54"/>
      <c r="V220" s="15">
        <v>1</v>
      </c>
      <c r="AX220" s="15">
        <v>1</v>
      </c>
      <c r="CD220" s="15">
        <v>1</v>
      </c>
      <c r="CH220" s="15">
        <v>1</v>
      </c>
    </row>
    <row r="221" spans="2:19" ht="12.75">
      <c r="B221" s="94">
        <f t="shared" si="13"/>
        <v>0</v>
      </c>
      <c r="C221" s="94">
        <f>IF(COUNT(Q221:EC221)&gt;0,COUNT(Q221:EC221),"")</f>
      </c>
      <c r="D221" s="94">
        <f>IF(COUNT(S221:EC221)&gt;0,COUNT(S221:EC221),"")</f>
      </c>
      <c r="E221" s="94">
        <f t="shared" si="14"/>
        <v>0</v>
      </c>
      <c r="F221" s="94">
        <f t="shared" si="15"/>
        <v>0</v>
      </c>
      <c r="G221" s="94">
        <f t="shared" si="16"/>
      </c>
      <c r="H221" s="94">
        <f>IF(AND(M221&gt;0,M221&lt;=STATS!$C$22),1,"")</f>
        <v>1</v>
      </c>
      <c r="J221" s="51">
        <v>220</v>
      </c>
      <c r="M221" s="15">
        <v>9</v>
      </c>
      <c r="N221" s="15" t="s">
        <v>257</v>
      </c>
      <c r="Q221" s="22"/>
      <c r="R221" s="22"/>
      <c r="S221" s="54"/>
    </row>
    <row r="222" spans="2:19" ht="12.75">
      <c r="B222" s="94">
        <f t="shared" si="13"/>
        <v>0</v>
      </c>
      <c r="C222" s="94">
        <f>IF(COUNT(Q222:EC222)&gt;0,COUNT(Q222:EC222),"")</f>
      </c>
      <c r="D222" s="94">
        <f>IF(COUNT(S222:EC222)&gt;0,COUNT(S222:EC222),"")</f>
      </c>
      <c r="E222" s="94">
        <f t="shared" si="14"/>
      </c>
      <c r="F222" s="94">
        <f t="shared" si="15"/>
      </c>
      <c r="G222" s="94">
        <f t="shared" si="16"/>
      </c>
      <c r="H222" s="94">
        <f>IF(AND(M222&gt;0,M222&lt;=STATS!$C$22),1,"")</f>
      </c>
      <c r="J222" s="51">
        <v>221</v>
      </c>
      <c r="M222" s="15">
        <v>15</v>
      </c>
      <c r="N222" s="15" t="s">
        <v>257</v>
      </c>
      <c r="Q222" s="22"/>
      <c r="R222" s="22"/>
      <c r="S222" s="54"/>
    </row>
    <row r="223" spans="2:19" ht="12.75">
      <c r="B223" s="94">
        <f t="shared" si="13"/>
        <v>0</v>
      </c>
      <c r="C223" s="94">
        <f>IF(COUNT(Q223:EC223)&gt;0,COUNT(Q223:EC223),"")</f>
      </c>
      <c r="D223" s="94">
        <f>IF(COUNT(S223:EC223)&gt;0,COUNT(S223:EC223),"")</f>
      </c>
      <c r="E223" s="94">
        <f t="shared" si="14"/>
        <v>0</v>
      </c>
      <c r="F223" s="94">
        <f t="shared" si="15"/>
        <v>0</v>
      </c>
      <c r="G223" s="94">
        <f t="shared" si="16"/>
      </c>
      <c r="H223" s="94">
        <f>IF(AND(M223&gt;0,M223&lt;=STATS!$C$22),1,"")</f>
        <v>1</v>
      </c>
      <c r="J223" s="51">
        <v>222</v>
      </c>
      <c r="M223" s="15">
        <v>12</v>
      </c>
      <c r="N223" s="15" t="s">
        <v>257</v>
      </c>
      <c r="Q223" s="22"/>
      <c r="R223" s="22"/>
      <c r="S223" s="54"/>
    </row>
    <row r="224" spans="2:86" ht="12.75">
      <c r="B224" s="94">
        <f t="shared" si="13"/>
        <v>1</v>
      </c>
      <c r="C224" s="94">
        <f>IF(COUNT(Q224:EC224)&gt;0,COUNT(Q224:EC224),"")</f>
        <v>1</v>
      </c>
      <c r="D224" s="94">
        <f>IF(COUNT(S224:EC224)&gt;0,COUNT(S224:EC224),"")</f>
        <v>1</v>
      </c>
      <c r="E224" s="94">
        <f t="shared" si="14"/>
        <v>1</v>
      </c>
      <c r="F224" s="94">
        <f t="shared" si="15"/>
        <v>1</v>
      </c>
      <c r="G224" s="94">
        <f t="shared" si="16"/>
        <v>10</v>
      </c>
      <c r="H224" s="94">
        <f>IF(AND(M224&gt;0,M224&lt;=STATS!$C$22),1,"")</f>
        <v>1</v>
      </c>
      <c r="J224" s="51">
        <v>223</v>
      </c>
      <c r="M224" s="15">
        <v>10</v>
      </c>
      <c r="N224" s="15" t="s">
        <v>257</v>
      </c>
      <c r="Q224" s="22"/>
      <c r="R224" s="22"/>
      <c r="S224" s="54"/>
      <c r="CH224" s="15">
        <v>1</v>
      </c>
    </row>
    <row r="225" spans="2:19" ht="12.75">
      <c r="B225" s="94">
        <f t="shared" si="13"/>
        <v>0</v>
      </c>
      <c r="C225" s="94">
        <f>IF(COUNT(Q225:EC225)&gt;0,COUNT(Q225:EC225),"")</f>
      </c>
      <c r="D225" s="94">
        <f>IF(COUNT(S225:EC225)&gt;0,COUNT(S225:EC225),"")</f>
      </c>
      <c r="E225" s="94">
        <f t="shared" si="14"/>
      </c>
      <c r="F225" s="94">
        <f t="shared" si="15"/>
      </c>
      <c r="G225" s="94">
        <f t="shared" si="16"/>
      </c>
      <c r="H225" s="94">
        <f>IF(AND(M225&gt;0,M225&lt;=STATS!$C$22),1,"")</f>
      </c>
      <c r="J225" s="51">
        <v>224</v>
      </c>
      <c r="M225" s="15">
        <v>15</v>
      </c>
      <c r="N225" s="15" t="s">
        <v>257</v>
      </c>
      <c r="Q225" s="22"/>
      <c r="R225" s="22"/>
      <c r="S225" s="54"/>
    </row>
    <row r="226" spans="2:19" ht="12.75">
      <c r="B226" s="94">
        <f t="shared" si="13"/>
        <v>0</v>
      </c>
      <c r="C226" s="94">
        <f>IF(COUNT(Q226:EC226)&gt;0,COUNT(Q226:EC226),"")</f>
      </c>
      <c r="D226" s="94">
        <f>IF(COUNT(S226:EC226)&gt;0,COUNT(S226:EC226),"")</f>
      </c>
      <c r="E226" s="94">
        <f t="shared" si="14"/>
      </c>
      <c r="F226" s="94">
        <f t="shared" si="15"/>
      </c>
      <c r="G226" s="94">
        <f t="shared" si="16"/>
      </c>
      <c r="H226" s="94">
        <f>IF(AND(M226&gt;0,M226&lt;=STATS!$C$22),1,"")</f>
      </c>
      <c r="J226" s="51">
        <v>225</v>
      </c>
      <c r="M226" s="15">
        <v>17</v>
      </c>
      <c r="N226" s="15" t="s">
        <v>257</v>
      </c>
      <c r="Q226" s="22"/>
      <c r="R226" s="22"/>
      <c r="S226" s="54"/>
    </row>
    <row r="227" spans="2:19" ht="12.75">
      <c r="B227" s="94">
        <f t="shared" si="13"/>
        <v>0</v>
      </c>
      <c r="C227" s="94">
        <f>IF(COUNT(Q227:EC227)&gt;0,COUNT(Q227:EC227),"")</f>
      </c>
      <c r="D227" s="94">
        <f>IF(COUNT(S227:EC227)&gt;0,COUNT(S227:EC227),"")</f>
      </c>
      <c r="E227" s="94">
        <f t="shared" si="14"/>
      </c>
      <c r="F227" s="94">
        <f t="shared" si="15"/>
      </c>
      <c r="G227" s="94">
        <f t="shared" si="16"/>
      </c>
      <c r="H227" s="94">
        <f>IF(AND(M227&gt;0,M227&lt;=STATS!$C$22),1,"")</f>
      </c>
      <c r="J227" s="51">
        <v>226</v>
      </c>
      <c r="M227" s="15">
        <v>16</v>
      </c>
      <c r="N227" s="15" t="s">
        <v>257</v>
      </c>
      <c r="Q227" s="22"/>
      <c r="R227" s="22"/>
      <c r="S227" s="54"/>
    </row>
    <row r="228" spans="2:19" ht="12.75">
      <c r="B228" s="94">
        <f t="shared" si="13"/>
        <v>0</v>
      </c>
      <c r="C228" s="94">
        <f>IF(COUNT(Q228:EC228)&gt;0,COUNT(Q228:EC228),"")</f>
      </c>
      <c r="D228" s="94">
        <f>IF(COUNT(S228:EC228)&gt;0,COUNT(S228:EC228),"")</f>
      </c>
      <c r="E228" s="94">
        <f t="shared" si="14"/>
      </c>
      <c r="F228" s="94">
        <f t="shared" si="15"/>
      </c>
      <c r="G228" s="94">
        <f t="shared" si="16"/>
      </c>
      <c r="H228" s="94">
        <f>IF(AND(M228&gt;0,M228&lt;=STATS!$C$22),1,"")</f>
      </c>
      <c r="J228" s="51">
        <v>227</v>
      </c>
      <c r="M228" s="15">
        <v>15</v>
      </c>
      <c r="N228" s="15" t="s">
        <v>257</v>
      </c>
      <c r="Q228" s="22"/>
      <c r="R228" s="22"/>
      <c r="S228" s="54"/>
    </row>
    <row r="229" spans="2:19" ht="12.75">
      <c r="B229" s="94">
        <f t="shared" si="13"/>
        <v>0</v>
      </c>
      <c r="C229" s="94">
        <f>IF(COUNT(Q229:EC229)&gt;0,COUNT(Q229:EC229),"")</f>
      </c>
      <c r="D229" s="94">
        <f>IF(COUNT(S229:EC229)&gt;0,COUNT(S229:EC229),"")</f>
      </c>
      <c r="E229" s="94">
        <f t="shared" si="14"/>
      </c>
      <c r="F229" s="94">
        <f t="shared" si="15"/>
      </c>
      <c r="G229" s="94">
        <f t="shared" si="16"/>
      </c>
      <c r="H229" s="94">
        <f>IF(AND(M229&gt;0,M229&lt;=STATS!$C$22),1,"")</f>
      </c>
      <c r="J229" s="51">
        <v>228</v>
      </c>
      <c r="M229" s="15">
        <v>16</v>
      </c>
      <c r="N229" s="15" t="s">
        <v>257</v>
      </c>
      <c r="Q229" s="22"/>
      <c r="R229" s="22"/>
      <c r="S229" s="54"/>
    </row>
    <row r="230" spans="2:19" ht="12.75">
      <c r="B230" s="94">
        <f t="shared" si="13"/>
        <v>0</v>
      </c>
      <c r="C230" s="94">
        <f>IF(COUNT(Q230:EC230)&gt;0,COUNT(Q230:EC230),"")</f>
      </c>
      <c r="D230" s="94">
        <f>IF(COUNT(S230:EC230)&gt;0,COUNT(S230:EC230),"")</f>
      </c>
      <c r="E230" s="94">
        <f t="shared" si="14"/>
      </c>
      <c r="F230" s="94">
        <f t="shared" si="15"/>
      </c>
      <c r="G230" s="94">
        <f t="shared" si="16"/>
      </c>
      <c r="H230" s="94">
        <f>IF(AND(M230&gt;0,M230&lt;=STATS!$C$22),1,"")</f>
      </c>
      <c r="J230" s="51">
        <v>229</v>
      </c>
      <c r="M230" s="15">
        <v>13</v>
      </c>
      <c r="N230" s="15" t="s">
        <v>257</v>
      </c>
      <c r="Q230" s="22"/>
      <c r="R230" s="22"/>
      <c r="S230" s="54"/>
    </row>
    <row r="231" spans="2:19" ht="12.75">
      <c r="B231" s="94">
        <f t="shared" si="13"/>
        <v>0</v>
      </c>
      <c r="C231" s="94">
        <f>IF(COUNT(Q231:EC231)&gt;0,COUNT(Q231:EC231),"")</f>
      </c>
      <c r="D231" s="94">
        <f>IF(COUNT(S231:EC231)&gt;0,COUNT(S231:EC231),"")</f>
      </c>
      <c r="E231" s="94">
        <f t="shared" si="14"/>
      </c>
      <c r="F231" s="94">
        <f t="shared" si="15"/>
      </c>
      <c r="G231" s="94">
        <f t="shared" si="16"/>
      </c>
      <c r="H231" s="94">
        <f>IF(AND(M231&gt;0,M231&lt;=STATS!$C$22),1,"")</f>
      </c>
      <c r="J231" s="51">
        <v>230</v>
      </c>
      <c r="P231" s="15" t="s">
        <v>255</v>
      </c>
      <c r="Q231" s="22"/>
      <c r="R231" s="22"/>
      <c r="S231" s="54"/>
    </row>
    <row r="232" spans="2:19" ht="12.75">
      <c r="B232" s="94">
        <f t="shared" si="13"/>
        <v>0</v>
      </c>
      <c r="C232" s="94">
        <f>IF(COUNT(Q232:EC232)&gt;0,COUNT(Q232:EC232),"")</f>
      </c>
      <c r="D232" s="94">
        <f>IF(COUNT(S232:EC232)&gt;0,COUNT(S232:EC232),"")</f>
      </c>
      <c r="E232" s="94">
        <f t="shared" si="14"/>
      </c>
      <c r="F232" s="94">
        <f t="shared" si="15"/>
      </c>
      <c r="G232" s="94">
        <f t="shared" si="16"/>
      </c>
      <c r="H232" s="94">
        <f>IF(AND(M232&gt;0,M232&lt;=STATS!$C$22),1,"")</f>
      </c>
      <c r="J232" s="51">
        <v>231</v>
      </c>
      <c r="M232" s="15">
        <v>15</v>
      </c>
      <c r="N232" s="15" t="s">
        <v>257</v>
      </c>
      <c r="Q232" s="22"/>
      <c r="R232" s="22"/>
      <c r="S232" s="54"/>
    </row>
    <row r="233" spans="2:19" ht="12.75">
      <c r="B233" s="94">
        <f t="shared" si="13"/>
        <v>0</v>
      </c>
      <c r="C233" s="94">
        <f>IF(COUNT(Q233:EC233)&gt;0,COUNT(Q233:EC233),"")</f>
      </c>
      <c r="D233" s="94">
        <f>IF(COUNT(S233:EC233)&gt;0,COUNT(S233:EC233),"")</f>
      </c>
      <c r="E233" s="94">
        <f t="shared" si="14"/>
      </c>
      <c r="F233" s="94">
        <f t="shared" si="15"/>
      </c>
      <c r="G233" s="94">
        <f t="shared" si="16"/>
      </c>
      <c r="H233" s="94">
        <f>IF(AND(M233&gt;0,M233&lt;=STATS!$C$22),1,"")</f>
      </c>
      <c r="J233" s="51">
        <v>232</v>
      </c>
      <c r="M233" s="15">
        <v>15</v>
      </c>
      <c r="N233" s="15" t="s">
        <v>257</v>
      </c>
      <c r="Q233" s="22"/>
      <c r="R233" s="22"/>
      <c r="S233" s="54"/>
    </row>
    <row r="234" spans="2:86" ht="12.75">
      <c r="B234" s="94">
        <f t="shared" si="13"/>
        <v>4</v>
      </c>
      <c r="C234" s="94">
        <f>IF(COUNT(Q234:EC234)&gt;0,COUNT(Q234:EC234),"")</f>
        <v>4</v>
      </c>
      <c r="D234" s="94">
        <f>IF(COUNT(S234:EC234)&gt;0,COUNT(S234:EC234),"")</f>
        <v>4</v>
      </c>
      <c r="E234" s="94">
        <f t="shared" si="14"/>
        <v>4</v>
      </c>
      <c r="F234" s="94">
        <f t="shared" si="15"/>
        <v>4</v>
      </c>
      <c r="G234" s="94">
        <f t="shared" si="16"/>
        <v>8</v>
      </c>
      <c r="H234" s="94">
        <f>IF(AND(M234&gt;0,M234&lt;=STATS!$C$22),1,"")</f>
        <v>1</v>
      </c>
      <c r="J234" s="51">
        <v>233</v>
      </c>
      <c r="M234" s="15">
        <v>8</v>
      </c>
      <c r="N234" s="15" t="s">
        <v>259</v>
      </c>
      <c r="Q234" s="22"/>
      <c r="R234" s="22"/>
      <c r="S234" s="54"/>
      <c r="AE234" s="15">
        <v>1</v>
      </c>
      <c r="BM234" s="15">
        <v>1</v>
      </c>
      <c r="CD234" s="15">
        <v>1</v>
      </c>
      <c r="CH234" s="15">
        <v>1</v>
      </c>
    </row>
    <row r="235" spans="2:86" ht="12.75">
      <c r="B235" s="94">
        <f t="shared" si="13"/>
        <v>5</v>
      </c>
      <c r="C235" s="94">
        <f>IF(COUNT(Q235:EC235)&gt;0,COUNT(Q235:EC235),"")</f>
        <v>5</v>
      </c>
      <c r="D235" s="94">
        <f>IF(COUNT(S235:EC235)&gt;0,COUNT(S235:EC235),"")</f>
        <v>5</v>
      </c>
      <c r="E235" s="94">
        <f t="shared" si="14"/>
        <v>5</v>
      </c>
      <c r="F235" s="94">
        <f t="shared" si="15"/>
        <v>5</v>
      </c>
      <c r="G235" s="94">
        <f t="shared" si="16"/>
        <v>5</v>
      </c>
      <c r="H235" s="94">
        <f>IF(AND(M235&gt;0,M235&lt;=STATS!$C$22),1,"")</f>
        <v>1</v>
      </c>
      <c r="J235" s="51">
        <v>234</v>
      </c>
      <c r="M235" s="15">
        <v>5</v>
      </c>
      <c r="N235" s="15" t="s">
        <v>258</v>
      </c>
      <c r="Q235" s="22"/>
      <c r="R235" s="22"/>
      <c r="S235" s="54"/>
      <c r="V235" s="15">
        <v>1</v>
      </c>
      <c r="BA235" s="15">
        <v>1</v>
      </c>
      <c r="BG235" s="15">
        <v>1</v>
      </c>
      <c r="CB235" s="15">
        <v>1</v>
      </c>
      <c r="CH235" s="15">
        <v>1</v>
      </c>
    </row>
    <row r="236" spans="2:86" ht="12.75">
      <c r="B236" s="94">
        <f t="shared" si="13"/>
        <v>2</v>
      </c>
      <c r="C236" s="94">
        <f>IF(COUNT(Q236:EC236)&gt;0,COUNT(Q236:EC236),"")</f>
        <v>2</v>
      </c>
      <c r="D236" s="94">
        <f>IF(COUNT(S236:EC236)&gt;0,COUNT(S236:EC236),"")</f>
        <v>2</v>
      </c>
      <c r="E236" s="94">
        <f t="shared" si="14"/>
        <v>2</v>
      </c>
      <c r="F236" s="94">
        <f t="shared" si="15"/>
        <v>2</v>
      </c>
      <c r="G236" s="94">
        <f t="shared" si="16"/>
        <v>6</v>
      </c>
      <c r="H236" s="94">
        <f>IF(AND(M236&gt;0,M236&lt;=STATS!$C$22),1,"")</f>
        <v>1</v>
      </c>
      <c r="J236" s="51">
        <v>235</v>
      </c>
      <c r="M236" s="15">
        <v>6</v>
      </c>
      <c r="N236" s="15" t="s">
        <v>257</v>
      </c>
      <c r="Q236" s="22"/>
      <c r="R236" s="22"/>
      <c r="S236" s="54"/>
      <c r="V236" s="15">
        <v>2</v>
      </c>
      <c r="CH236" s="15">
        <v>1</v>
      </c>
    </row>
    <row r="237" spans="2:19" ht="12.75">
      <c r="B237" s="94">
        <f t="shared" si="13"/>
        <v>0</v>
      </c>
      <c r="C237" s="94">
        <f>IF(COUNT(Q237:EC237)&gt;0,COUNT(Q237:EC237),"")</f>
      </c>
      <c r="D237" s="94">
        <f>IF(COUNT(S237:EC237)&gt;0,COUNT(S237:EC237),"")</f>
      </c>
      <c r="E237" s="94">
        <f t="shared" si="14"/>
      </c>
      <c r="F237" s="94">
        <f t="shared" si="15"/>
      </c>
      <c r="G237" s="94">
        <f t="shared" si="16"/>
      </c>
      <c r="H237" s="94">
        <f>IF(AND(M237&gt;0,M237&lt;=STATS!$C$22),1,"")</f>
      </c>
      <c r="J237" s="51">
        <v>236</v>
      </c>
      <c r="Q237" s="22"/>
      <c r="R237" s="22"/>
      <c r="S237" s="54"/>
    </row>
    <row r="238" spans="2:19" ht="12.75">
      <c r="B238" s="94">
        <f t="shared" si="13"/>
        <v>0</v>
      </c>
      <c r="C238" s="94">
        <f>IF(COUNT(Q238:EC238)&gt;0,COUNT(Q238:EC238),"")</f>
      </c>
      <c r="D238" s="94">
        <f>IF(COUNT(S238:EC238)&gt;0,COUNT(S238:EC238),"")</f>
      </c>
      <c r="E238" s="94">
        <f t="shared" si="14"/>
      </c>
      <c r="F238" s="94">
        <f t="shared" si="15"/>
      </c>
      <c r="G238" s="94">
        <f t="shared" si="16"/>
      </c>
      <c r="H238" s="94">
        <f>IF(AND(M238&gt;0,M238&lt;=STATS!$C$22),1,"")</f>
      </c>
      <c r="J238" s="51">
        <v>237</v>
      </c>
      <c r="Q238" s="22"/>
      <c r="R238" s="22"/>
      <c r="S238" s="54"/>
    </row>
    <row r="239" spans="2:19" ht="12.75">
      <c r="B239" s="94">
        <f t="shared" si="13"/>
        <v>0</v>
      </c>
      <c r="C239" s="94">
        <f>IF(COUNT(Q239:EC239)&gt;0,COUNT(Q239:EC239),"")</f>
      </c>
      <c r="D239" s="94">
        <f>IF(COUNT(S239:EC239)&gt;0,COUNT(S239:EC239),"")</f>
      </c>
      <c r="E239" s="94">
        <f t="shared" si="14"/>
      </c>
      <c r="F239" s="94">
        <f t="shared" si="15"/>
      </c>
      <c r="G239" s="94">
        <f t="shared" si="16"/>
      </c>
      <c r="H239" s="94">
        <f>IF(AND(M239&gt;0,M239&lt;=STATS!$C$22),1,"")</f>
      </c>
      <c r="J239" s="51">
        <v>238</v>
      </c>
      <c r="Q239" s="22"/>
      <c r="R239" s="22"/>
      <c r="S239" s="54"/>
    </row>
    <row r="240" spans="2:19" ht="12.75">
      <c r="B240" s="94">
        <f t="shared" si="13"/>
        <v>0</v>
      </c>
      <c r="C240" s="94">
        <f>IF(COUNT(Q240:EC240)&gt;0,COUNT(Q240:EC240),"")</f>
      </c>
      <c r="D240" s="94">
        <f>IF(COUNT(S240:EC240)&gt;0,COUNT(S240:EC240),"")</f>
      </c>
      <c r="E240" s="94">
        <f t="shared" si="14"/>
      </c>
      <c r="F240" s="94">
        <f t="shared" si="15"/>
      </c>
      <c r="G240" s="94">
        <f t="shared" si="16"/>
      </c>
      <c r="H240" s="94">
        <f>IF(AND(M240&gt;0,M240&lt;=STATS!$C$22),1,"")</f>
      </c>
      <c r="J240" s="51">
        <v>239</v>
      </c>
      <c r="Q240" s="22"/>
      <c r="R240" s="22"/>
      <c r="S240" s="54"/>
    </row>
    <row r="241" spans="2:19" ht="12.75">
      <c r="B241" s="94">
        <f t="shared" si="13"/>
        <v>0</v>
      </c>
      <c r="C241" s="94">
        <f>IF(COUNT(Q241:EC241)&gt;0,COUNT(Q241:EC241),"")</f>
      </c>
      <c r="D241" s="94">
        <f>IF(COUNT(S241:EC241)&gt;0,COUNT(S241:EC241),"")</f>
      </c>
      <c r="E241" s="94">
        <f t="shared" si="14"/>
      </c>
      <c r="F241" s="94">
        <f t="shared" si="15"/>
      </c>
      <c r="G241" s="94">
        <f t="shared" si="16"/>
      </c>
      <c r="H241" s="94">
        <f>IF(AND(M241&gt;0,M241&lt;=STATS!$C$22),1,"")</f>
      </c>
      <c r="J241" s="51">
        <v>240</v>
      </c>
      <c r="Q241" s="22"/>
      <c r="R241" s="22"/>
      <c r="S241" s="54"/>
    </row>
    <row r="242" spans="2:19" ht="12.75">
      <c r="B242" s="94">
        <f t="shared" si="13"/>
        <v>0</v>
      </c>
      <c r="C242" s="94">
        <f>IF(COUNT(Q242:EC242)&gt;0,COUNT(Q242:EC242),"")</f>
      </c>
      <c r="D242" s="94">
        <f>IF(COUNT(S242:EC242)&gt;0,COUNT(S242:EC242),"")</f>
      </c>
      <c r="E242" s="94">
        <f t="shared" si="14"/>
      </c>
      <c r="F242" s="94">
        <f t="shared" si="15"/>
      </c>
      <c r="G242" s="94">
        <f t="shared" si="16"/>
      </c>
      <c r="H242" s="94">
        <f>IF(AND(M242&gt;0,M242&lt;=STATS!$C$22),1,"")</f>
      </c>
      <c r="J242" s="51">
        <v>241</v>
      </c>
      <c r="Q242" s="22"/>
      <c r="R242" s="22"/>
      <c r="S242" s="54"/>
    </row>
    <row r="243" spans="2:19" ht="12.75">
      <c r="B243" s="94">
        <f t="shared" si="13"/>
        <v>0</v>
      </c>
      <c r="C243" s="94">
        <f>IF(COUNT(Q243:EC243)&gt;0,COUNT(Q243:EC243),"")</f>
      </c>
      <c r="D243" s="94">
        <f>IF(COUNT(S243:EC243)&gt;0,COUNT(S243:EC243),"")</f>
      </c>
      <c r="E243" s="94">
        <f t="shared" si="14"/>
      </c>
      <c r="F243" s="94">
        <f t="shared" si="15"/>
      </c>
      <c r="G243" s="94">
        <f t="shared" si="16"/>
      </c>
      <c r="H243" s="94">
        <f>IF(AND(M243&gt;0,M243&lt;=STATS!$C$22),1,"")</f>
      </c>
      <c r="J243" s="51">
        <v>242</v>
      </c>
      <c r="Q243" s="22"/>
      <c r="R243" s="22"/>
      <c r="S243" s="54"/>
    </row>
    <row r="244" spans="2:19" ht="12.75">
      <c r="B244" s="94">
        <f t="shared" si="13"/>
        <v>0</v>
      </c>
      <c r="C244" s="94">
        <f>IF(COUNT(Q244:EC244)&gt;0,COUNT(Q244:EC244),"")</f>
      </c>
      <c r="D244" s="94">
        <f>IF(COUNT(S244:EC244)&gt;0,COUNT(S244:EC244),"")</f>
      </c>
      <c r="E244" s="94">
        <f t="shared" si="14"/>
      </c>
      <c r="F244" s="94">
        <f t="shared" si="15"/>
      </c>
      <c r="G244" s="94">
        <f t="shared" si="16"/>
      </c>
      <c r="H244" s="94">
        <f>IF(AND(M244&gt;0,M244&lt;=STATS!$C$22),1,"")</f>
      </c>
      <c r="J244" s="51">
        <v>243</v>
      </c>
      <c r="Q244" s="22"/>
      <c r="R244" s="22"/>
      <c r="S244" s="54"/>
    </row>
    <row r="245" spans="2:19" ht="12.75">
      <c r="B245" s="94">
        <f t="shared" si="13"/>
        <v>0</v>
      </c>
      <c r="C245" s="94">
        <f>IF(COUNT(Q245:EC245)&gt;0,COUNT(Q245:EC245),"")</f>
      </c>
      <c r="D245" s="94">
        <f>IF(COUNT(S245:EC245)&gt;0,COUNT(S245:EC245),"")</f>
      </c>
      <c r="E245" s="94">
        <f t="shared" si="14"/>
      </c>
      <c r="F245" s="94">
        <f t="shared" si="15"/>
      </c>
      <c r="G245" s="94">
        <f t="shared" si="16"/>
      </c>
      <c r="H245" s="94">
        <f>IF(AND(M245&gt;0,M245&lt;=STATS!$C$22),1,"")</f>
      </c>
      <c r="J245" s="51">
        <v>244</v>
      </c>
      <c r="Q245" s="22"/>
      <c r="R245" s="22"/>
      <c r="S245" s="54"/>
    </row>
    <row r="246" spans="2:19" ht="12.75">
      <c r="B246" s="94">
        <f t="shared" si="13"/>
        <v>0</v>
      </c>
      <c r="C246" s="94">
        <f>IF(COUNT(Q246:EC246)&gt;0,COUNT(Q246:EC246),"")</f>
      </c>
      <c r="D246" s="94">
        <f>IF(COUNT(S246:EC246)&gt;0,COUNT(S246:EC246),"")</f>
      </c>
      <c r="E246" s="94">
        <f t="shared" si="14"/>
      </c>
      <c r="F246" s="94">
        <f t="shared" si="15"/>
      </c>
      <c r="G246" s="94">
        <f t="shared" si="16"/>
      </c>
      <c r="H246" s="94">
        <f>IF(AND(M246&gt;0,M246&lt;=STATS!$C$22),1,"")</f>
      </c>
      <c r="J246" s="51">
        <v>245</v>
      </c>
      <c r="Q246" s="22"/>
      <c r="R246" s="22"/>
      <c r="S246" s="54"/>
    </row>
    <row r="247" spans="2:19" ht="12.75">
      <c r="B247" s="94">
        <f t="shared" si="13"/>
        <v>0</v>
      </c>
      <c r="C247" s="94">
        <f>IF(COUNT(Q247:EC247)&gt;0,COUNT(Q247:EC247),"")</f>
      </c>
      <c r="D247" s="94">
        <f>IF(COUNT(S247:EC247)&gt;0,COUNT(S247:EC247),"")</f>
      </c>
      <c r="E247" s="94">
        <f t="shared" si="14"/>
      </c>
      <c r="F247" s="94">
        <f t="shared" si="15"/>
      </c>
      <c r="G247" s="94">
        <f t="shared" si="16"/>
      </c>
      <c r="H247" s="94">
        <f>IF(AND(M247&gt;0,M247&lt;=STATS!$C$22),1,"")</f>
      </c>
      <c r="J247" s="51">
        <v>246</v>
      </c>
      <c r="Q247" s="22"/>
      <c r="R247" s="22"/>
      <c r="S247" s="54"/>
    </row>
    <row r="248" spans="2:19" ht="12.75">
      <c r="B248" s="94">
        <f t="shared" si="13"/>
        <v>0</v>
      </c>
      <c r="C248" s="94">
        <f>IF(COUNT(Q248:EC248)&gt;0,COUNT(Q248:EC248),"")</f>
      </c>
      <c r="D248" s="94">
        <f>IF(COUNT(S248:EC248)&gt;0,COUNT(S248:EC248),"")</f>
      </c>
      <c r="E248" s="94">
        <f t="shared" si="14"/>
      </c>
      <c r="F248" s="94">
        <f t="shared" si="15"/>
      </c>
      <c r="G248" s="94">
        <f t="shared" si="16"/>
      </c>
      <c r="H248" s="94">
        <f>IF(AND(M248&gt;0,M248&lt;=STATS!$C$22),1,"")</f>
      </c>
      <c r="J248" s="51">
        <v>247</v>
      </c>
      <c r="Q248" s="22"/>
      <c r="R248" s="22"/>
      <c r="S248" s="54"/>
    </row>
    <row r="249" spans="2:19" ht="12.75">
      <c r="B249" s="94">
        <f t="shared" si="13"/>
        <v>0</v>
      </c>
      <c r="C249" s="94">
        <f>IF(COUNT(Q249:EC249)&gt;0,COUNT(Q249:EC249),"")</f>
      </c>
      <c r="D249" s="94">
        <f>IF(COUNT(S249:EC249)&gt;0,COUNT(S249:EC249),"")</f>
      </c>
      <c r="E249" s="94">
        <f t="shared" si="14"/>
      </c>
      <c r="F249" s="94">
        <f t="shared" si="15"/>
      </c>
      <c r="G249" s="94">
        <f t="shared" si="16"/>
      </c>
      <c r="H249" s="94">
        <f>IF(AND(M249&gt;0,M249&lt;=STATS!$C$22),1,"")</f>
      </c>
      <c r="J249" s="51">
        <v>248</v>
      </c>
      <c r="Q249" s="22"/>
      <c r="R249" s="22"/>
      <c r="S249" s="54"/>
    </row>
    <row r="250" spans="2:19" ht="12.75">
      <c r="B250" s="94">
        <f t="shared" si="13"/>
        <v>0</v>
      </c>
      <c r="C250" s="94">
        <f>IF(COUNT(Q250:EC250)&gt;0,COUNT(Q250:EC250),"")</f>
      </c>
      <c r="D250" s="94">
        <f>IF(COUNT(S250:EC250)&gt;0,COUNT(S250:EC250),"")</f>
      </c>
      <c r="E250" s="94">
        <f t="shared" si="14"/>
      </c>
      <c r="F250" s="94">
        <f t="shared" si="15"/>
      </c>
      <c r="G250" s="94">
        <f t="shared" si="16"/>
      </c>
      <c r="H250" s="94">
        <f>IF(AND(M250&gt;0,M250&lt;=STATS!$C$22),1,"")</f>
      </c>
      <c r="J250" s="51">
        <v>249</v>
      </c>
      <c r="Q250" s="22"/>
      <c r="R250" s="22"/>
      <c r="S250" s="54"/>
    </row>
    <row r="251" spans="2:19" ht="12.75">
      <c r="B251" s="94">
        <f t="shared" si="13"/>
        <v>0</v>
      </c>
      <c r="C251" s="94">
        <f>IF(COUNT(Q251:EC251)&gt;0,COUNT(Q251:EC251),"")</f>
      </c>
      <c r="D251" s="94">
        <f>IF(COUNT(S251:EC251)&gt;0,COUNT(S251:EC251),"")</f>
      </c>
      <c r="E251" s="94">
        <f t="shared" si="14"/>
      </c>
      <c r="F251" s="94">
        <f t="shared" si="15"/>
      </c>
      <c r="G251" s="94">
        <f t="shared" si="16"/>
      </c>
      <c r="H251" s="94">
        <f>IF(AND(M251&gt;0,M251&lt;=STATS!$C$22),1,"")</f>
      </c>
      <c r="J251" s="51">
        <v>250</v>
      </c>
      <c r="Q251" s="22"/>
      <c r="R251" s="22"/>
      <c r="S251" s="54"/>
    </row>
    <row r="252" spans="2:19" ht="12.75">
      <c r="B252" s="94">
        <f t="shared" si="13"/>
        <v>0</v>
      </c>
      <c r="C252" s="94">
        <f>IF(COUNT(Q252:EC252)&gt;0,COUNT(Q252:EC252),"")</f>
      </c>
      <c r="D252" s="94">
        <f>IF(COUNT(S252:EC252)&gt;0,COUNT(S252:EC252),"")</f>
      </c>
      <c r="E252" s="94">
        <f t="shared" si="14"/>
      </c>
      <c r="F252" s="94">
        <f t="shared" si="15"/>
      </c>
      <c r="G252" s="94">
        <f t="shared" si="16"/>
      </c>
      <c r="H252" s="94">
        <f>IF(AND(M252&gt;0,M252&lt;=STATS!$C$22),1,"")</f>
      </c>
      <c r="J252" s="51">
        <v>251</v>
      </c>
      <c r="Q252" s="22"/>
      <c r="R252" s="22"/>
      <c r="S252" s="54"/>
    </row>
    <row r="253" spans="2:19" ht="12.75">
      <c r="B253" s="94">
        <f t="shared" si="13"/>
        <v>0</v>
      </c>
      <c r="C253" s="94">
        <f>IF(COUNT(Q253:EC253)&gt;0,COUNT(Q253:EC253),"")</f>
      </c>
      <c r="D253" s="94">
        <f>IF(COUNT(S253:EC253)&gt;0,COUNT(S253:EC253),"")</f>
      </c>
      <c r="E253" s="94">
        <f t="shared" si="14"/>
      </c>
      <c r="F253" s="94">
        <f t="shared" si="15"/>
      </c>
      <c r="G253" s="94">
        <f t="shared" si="16"/>
      </c>
      <c r="H253" s="94">
        <f>IF(AND(M253&gt;0,M253&lt;=STATS!$C$22),1,"")</f>
      </c>
      <c r="J253" s="51">
        <v>252</v>
      </c>
      <c r="Q253" s="22"/>
      <c r="R253" s="22"/>
      <c r="S253" s="54"/>
    </row>
    <row r="254" spans="2:19" ht="12.75">
      <c r="B254" s="94">
        <f t="shared" si="13"/>
        <v>0</v>
      </c>
      <c r="C254" s="94">
        <f>IF(COUNT(Q254:EC254)&gt;0,COUNT(Q254:EC254),"")</f>
      </c>
      <c r="D254" s="94">
        <f>IF(COUNT(S254:EC254)&gt;0,COUNT(S254:EC254),"")</f>
      </c>
      <c r="E254" s="94">
        <f t="shared" si="14"/>
      </c>
      <c r="F254" s="94">
        <f t="shared" si="15"/>
      </c>
      <c r="G254" s="94">
        <f t="shared" si="16"/>
      </c>
      <c r="H254" s="94">
        <f>IF(AND(M254&gt;0,M254&lt;=STATS!$C$22),1,"")</f>
      </c>
      <c r="J254" s="51">
        <v>253</v>
      </c>
      <c r="Q254" s="22"/>
      <c r="R254" s="22"/>
      <c r="S254" s="54"/>
    </row>
    <row r="255" spans="2:19" ht="12.75">
      <c r="B255" s="94">
        <f t="shared" si="13"/>
        <v>0</v>
      </c>
      <c r="C255" s="94">
        <f>IF(COUNT(Q255:EC255)&gt;0,COUNT(Q255:EC255),"")</f>
      </c>
      <c r="D255" s="94">
        <f>IF(COUNT(S255:EC255)&gt;0,COUNT(S255:EC255),"")</f>
      </c>
      <c r="E255" s="94">
        <f t="shared" si="14"/>
      </c>
      <c r="F255" s="94">
        <f t="shared" si="15"/>
      </c>
      <c r="G255" s="94">
        <f t="shared" si="16"/>
      </c>
      <c r="H255" s="94">
        <f>IF(AND(M255&gt;0,M255&lt;=STATS!$C$22),1,"")</f>
      </c>
      <c r="J255" s="51">
        <v>254</v>
      </c>
      <c r="Q255" s="22"/>
      <c r="R255" s="22"/>
      <c r="S255" s="54"/>
    </row>
    <row r="256" spans="2:19" ht="12.75">
      <c r="B256" s="94">
        <f t="shared" si="13"/>
        <v>0</v>
      </c>
      <c r="C256" s="94">
        <f>IF(COUNT(Q256:EC256)&gt;0,COUNT(Q256:EC256),"")</f>
      </c>
      <c r="D256" s="94">
        <f>IF(COUNT(S256:EC256)&gt;0,COUNT(S256:EC256),"")</f>
      </c>
      <c r="E256" s="94">
        <f t="shared" si="14"/>
      </c>
      <c r="F256" s="94">
        <f t="shared" si="15"/>
      </c>
      <c r="G256" s="94">
        <f t="shared" si="16"/>
      </c>
      <c r="H256" s="94">
        <f>IF(AND(M256&gt;0,M256&lt;=STATS!$C$22),1,"")</f>
      </c>
      <c r="J256" s="51">
        <v>255</v>
      </c>
      <c r="Q256" s="22"/>
      <c r="R256" s="22"/>
      <c r="S256" s="54"/>
    </row>
    <row r="257" spans="2:19" ht="12.75">
      <c r="B257" s="94">
        <f t="shared" si="13"/>
        <v>0</v>
      </c>
      <c r="C257" s="94">
        <f>IF(COUNT(Q257:EC257)&gt;0,COUNT(Q257:EC257),"")</f>
      </c>
      <c r="D257" s="94">
        <f>IF(COUNT(S257:EC257)&gt;0,COUNT(S257:EC257),"")</f>
      </c>
      <c r="E257" s="94">
        <f t="shared" si="14"/>
      </c>
      <c r="F257" s="94">
        <f t="shared" si="15"/>
      </c>
      <c r="G257" s="94">
        <f t="shared" si="16"/>
      </c>
      <c r="H257" s="94">
        <f>IF(AND(M257&gt;0,M257&lt;=STATS!$C$22),1,"")</f>
      </c>
      <c r="J257" s="51">
        <v>256</v>
      </c>
      <c r="Q257" s="22"/>
      <c r="R257" s="22"/>
      <c r="S257" s="54"/>
    </row>
    <row r="258" spans="2:19" ht="12.75">
      <c r="B258" s="94">
        <f aca="true" t="shared" si="17" ref="B258:B321">COUNT(Q258:EA258)</f>
        <v>0</v>
      </c>
      <c r="C258" s="94">
        <f>IF(COUNT(Q258:EC258)&gt;0,COUNT(Q258:EC258),"")</f>
      </c>
      <c r="D258" s="94">
        <f>IF(COUNT(S258:EC258)&gt;0,COUNT(S258:EC258),"")</f>
      </c>
      <c r="E258" s="94">
        <f aca="true" t="shared" si="18" ref="E258:E321">IF(H258=1,COUNT(Q258:EA258),"")</f>
      </c>
      <c r="F258" s="94">
        <f aca="true" t="shared" si="19" ref="F258:F321">IF(H258=1,COUNT(T258:EA258),"")</f>
      </c>
      <c r="G258" s="94">
        <f t="shared" si="16"/>
      </c>
      <c r="H258" s="94">
        <f>IF(AND(M258&gt;0,M258&lt;=STATS!$C$22),1,"")</f>
      </c>
      <c r="J258" s="51">
        <v>257</v>
      </c>
      <c r="Q258" s="22"/>
      <c r="R258" s="22"/>
      <c r="S258" s="54"/>
    </row>
    <row r="259" spans="2:19" ht="12.75">
      <c r="B259" s="94">
        <f t="shared" si="17"/>
        <v>0</v>
      </c>
      <c r="C259" s="94">
        <f>IF(COUNT(Q259:EC259)&gt;0,COUNT(Q259:EC259),"")</f>
      </c>
      <c r="D259" s="94">
        <f>IF(COUNT(S259:EC259)&gt;0,COUNT(S259:EC259),"")</f>
      </c>
      <c r="E259" s="94">
        <f t="shared" si="18"/>
      </c>
      <c r="F259" s="94">
        <f t="shared" si="19"/>
      </c>
      <c r="G259" s="94">
        <f t="shared" si="16"/>
      </c>
      <c r="H259" s="94">
        <f>IF(AND(M259&gt;0,M259&lt;=STATS!$C$22),1,"")</f>
      </c>
      <c r="J259" s="51">
        <v>258</v>
      </c>
      <c r="Q259" s="22"/>
      <c r="R259" s="22"/>
      <c r="S259" s="54"/>
    </row>
    <row r="260" spans="2:19" ht="12.75">
      <c r="B260" s="94">
        <f t="shared" si="17"/>
        <v>0</v>
      </c>
      <c r="C260" s="94">
        <f>IF(COUNT(Q260:EC260)&gt;0,COUNT(Q260:EC260),"")</f>
      </c>
      <c r="D260" s="94">
        <f>IF(COUNT(S260:EC260)&gt;0,COUNT(S260:EC260),"")</f>
      </c>
      <c r="E260" s="94">
        <f t="shared" si="18"/>
      </c>
      <c r="F260" s="94">
        <f t="shared" si="19"/>
      </c>
      <c r="G260" s="94">
        <f t="shared" si="16"/>
      </c>
      <c r="H260" s="94">
        <f>IF(AND(M260&gt;0,M260&lt;=STATS!$C$22),1,"")</f>
      </c>
      <c r="J260" s="51">
        <v>259</v>
      </c>
      <c r="Q260" s="22"/>
      <c r="R260" s="22"/>
      <c r="S260" s="54"/>
    </row>
    <row r="261" spans="2:19" ht="12.75">
      <c r="B261" s="94">
        <f t="shared" si="17"/>
        <v>0</v>
      </c>
      <c r="C261" s="94">
        <f>IF(COUNT(Q261:EC261)&gt;0,COUNT(Q261:EC261),"")</f>
      </c>
      <c r="D261" s="94">
        <f>IF(COUNT(S261:EC261)&gt;0,COUNT(S261:EC261),"")</f>
      </c>
      <c r="E261" s="94">
        <f t="shared" si="18"/>
      </c>
      <c r="F261" s="94">
        <f t="shared" si="19"/>
      </c>
      <c r="G261" s="94">
        <f t="shared" si="16"/>
      </c>
      <c r="H261" s="94">
        <f>IF(AND(M261&gt;0,M261&lt;=STATS!$C$22),1,"")</f>
      </c>
      <c r="J261" s="51">
        <v>260</v>
      </c>
      <c r="Q261" s="22"/>
      <c r="R261" s="22"/>
      <c r="S261" s="54"/>
    </row>
    <row r="262" spans="2:19" ht="12.75">
      <c r="B262" s="94">
        <f t="shared" si="17"/>
        <v>0</v>
      </c>
      <c r="C262" s="94">
        <f>IF(COUNT(Q262:EC262)&gt;0,COUNT(Q262:EC262),"")</f>
      </c>
      <c r="D262" s="94">
        <f>IF(COUNT(S262:EC262)&gt;0,COUNT(S262:EC262),"")</f>
      </c>
      <c r="E262" s="94">
        <f t="shared" si="18"/>
      </c>
      <c r="F262" s="94">
        <f t="shared" si="19"/>
      </c>
      <c r="G262" s="94">
        <f t="shared" si="16"/>
      </c>
      <c r="H262" s="94">
        <f>IF(AND(M262&gt;0,M262&lt;=STATS!$C$22),1,"")</f>
      </c>
      <c r="J262" s="51">
        <v>261</v>
      </c>
      <c r="Q262" s="22"/>
      <c r="R262" s="22"/>
      <c r="S262" s="54"/>
    </row>
    <row r="263" spans="2:19" ht="12.75">
      <c r="B263" s="94">
        <f t="shared" si="17"/>
        <v>0</v>
      </c>
      <c r="C263" s="94">
        <f>IF(COUNT(Q263:EC263)&gt;0,COUNT(Q263:EC263),"")</f>
      </c>
      <c r="D263" s="94">
        <f>IF(COUNT(S263:EC263)&gt;0,COUNT(S263:EC263),"")</f>
      </c>
      <c r="E263" s="94">
        <f t="shared" si="18"/>
      </c>
      <c r="F263" s="94">
        <f t="shared" si="19"/>
      </c>
      <c r="G263" s="94">
        <f t="shared" si="16"/>
      </c>
      <c r="H263" s="94">
        <f>IF(AND(M263&gt;0,M263&lt;=STATS!$C$22),1,"")</f>
      </c>
      <c r="J263" s="51">
        <v>262</v>
      </c>
      <c r="Q263" s="22"/>
      <c r="R263" s="22"/>
      <c r="S263" s="54"/>
    </row>
    <row r="264" spans="2:19" ht="12.75">
      <c r="B264" s="94">
        <f t="shared" si="17"/>
        <v>0</v>
      </c>
      <c r="C264" s="94">
        <f>IF(COUNT(Q264:EC264)&gt;0,COUNT(Q264:EC264),"")</f>
      </c>
      <c r="D264" s="94">
        <f>IF(COUNT(S264:EC264)&gt;0,COUNT(S264:EC264),"")</f>
      </c>
      <c r="E264" s="94">
        <f t="shared" si="18"/>
      </c>
      <c r="F264" s="94">
        <f t="shared" si="19"/>
      </c>
      <c r="G264" s="94">
        <f t="shared" si="16"/>
      </c>
      <c r="H264" s="94">
        <f>IF(AND(M264&gt;0,M264&lt;=STATS!$C$22),1,"")</f>
      </c>
      <c r="J264" s="51">
        <v>263</v>
      </c>
      <c r="Q264" s="22"/>
      <c r="R264" s="22"/>
      <c r="S264" s="54"/>
    </row>
    <row r="265" spans="2:19" ht="12.75">
      <c r="B265" s="94">
        <f t="shared" si="17"/>
        <v>0</v>
      </c>
      <c r="C265" s="94">
        <f>IF(COUNT(Q265:EC265)&gt;0,COUNT(Q265:EC265),"")</f>
      </c>
      <c r="D265" s="94">
        <f>IF(COUNT(S265:EC265)&gt;0,COUNT(S265:EC265),"")</f>
      </c>
      <c r="E265" s="94">
        <f t="shared" si="18"/>
      </c>
      <c r="F265" s="94">
        <f t="shared" si="19"/>
      </c>
      <c r="G265" s="94">
        <f t="shared" si="16"/>
      </c>
      <c r="H265" s="94">
        <f>IF(AND(M265&gt;0,M265&lt;=STATS!$C$22),1,"")</f>
      </c>
      <c r="J265" s="51">
        <v>264</v>
      </c>
      <c r="Q265" s="22"/>
      <c r="R265" s="22"/>
      <c r="S265" s="54"/>
    </row>
    <row r="266" spans="2:19" ht="12.75">
      <c r="B266" s="94">
        <f t="shared" si="17"/>
        <v>0</v>
      </c>
      <c r="C266" s="94">
        <f>IF(COUNT(Q266:EC266)&gt;0,COUNT(Q266:EC266),"")</f>
      </c>
      <c r="D266" s="94">
        <f>IF(COUNT(S266:EC266)&gt;0,COUNT(S266:EC266),"")</f>
      </c>
      <c r="E266" s="94">
        <f t="shared" si="18"/>
      </c>
      <c r="F266" s="94">
        <f t="shared" si="19"/>
      </c>
      <c r="G266" s="94">
        <f t="shared" si="16"/>
      </c>
      <c r="H266" s="94">
        <f>IF(AND(M266&gt;0,M266&lt;=STATS!$C$22),1,"")</f>
      </c>
      <c r="J266" s="51">
        <v>265</v>
      </c>
      <c r="Q266" s="22"/>
      <c r="R266" s="22"/>
      <c r="S266" s="54"/>
    </row>
    <row r="267" spans="2:19" ht="12.75">
      <c r="B267" s="94">
        <f t="shared" si="17"/>
        <v>0</v>
      </c>
      <c r="C267" s="94">
        <f>IF(COUNT(Q267:EC267)&gt;0,COUNT(Q267:EC267),"")</f>
      </c>
      <c r="D267" s="94">
        <f>IF(COUNT(S267:EC267)&gt;0,COUNT(S267:EC267),"")</f>
      </c>
      <c r="E267" s="94">
        <f t="shared" si="18"/>
      </c>
      <c r="F267" s="94">
        <f t="shared" si="19"/>
      </c>
      <c r="G267" s="94">
        <f t="shared" si="16"/>
      </c>
      <c r="H267" s="94">
        <f>IF(AND(M267&gt;0,M267&lt;=STATS!$C$22),1,"")</f>
      </c>
      <c r="J267" s="51">
        <v>266</v>
      </c>
      <c r="Q267" s="22"/>
      <c r="R267" s="22"/>
      <c r="S267" s="54"/>
    </row>
    <row r="268" spans="2:19" ht="12.75">
      <c r="B268" s="94">
        <f t="shared" si="17"/>
        <v>0</v>
      </c>
      <c r="C268" s="94">
        <f>IF(COUNT(Q268:EC268)&gt;0,COUNT(Q268:EC268),"")</f>
      </c>
      <c r="D268" s="94">
        <f>IF(COUNT(S268:EC268)&gt;0,COUNT(S268:EC268),"")</f>
      </c>
      <c r="E268" s="94">
        <f t="shared" si="18"/>
      </c>
      <c r="F268" s="94">
        <f t="shared" si="19"/>
      </c>
      <c r="G268" s="94">
        <f t="shared" si="16"/>
      </c>
      <c r="H268" s="94">
        <f>IF(AND(M268&gt;0,M268&lt;=STATS!$C$22),1,"")</f>
      </c>
      <c r="J268" s="51">
        <v>267</v>
      </c>
      <c r="Q268" s="22"/>
      <c r="R268" s="22"/>
      <c r="S268" s="54"/>
    </row>
    <row r="269" spans="2:19" ht="12.75">
      <c r="B269" s="94">
        <f t="shared" si="17"/>
        <v>0</v>
      </c>
      <c r="C269" s="94">
        <f>IF(COUNT(Q269:EC269)&gt;0,COUNT(Q269:EC269),"")</f>
      </c>
      <c r="D269" s="94">
        <f>IF(COUNT(S269:EC269)&gt;0,COUNT(S269:EC269),"")</f>
      </c>
      <c r="E269" s="94">
        <f t="shared" si="18"/>
      </c>
      <c r="F269" s="94">
        <f t="shared" si="19"/>
      </c>
      <c r="G269" s="94">
        <f t="shared" si="16"/>
      </c>
      <c r="H269" s="94">
        <f>IF(AND(M269&gt;0,M269&lt;=STATS!$C$22),1,"")</f>
      </c>
      <c r="J269" s="51">
        <v>268</v>
      </c>
      <c r="Q269" s="22"/>
      <c r="R269" s="22"/>
      <c r="S269" s="54"/>
    </row>
    <row r="270" spans="2:19" ht="12.75">
      <c r="B270" s="94">
        <f t="shared" si="17"/>
        <v>0</v>
      </c>
      <c r="C270" s="94">
        <f>IF(COUNT(Q270:EC270)&gt;0,COUNT(Q270:EC270),"")</f>
      </c>
      <c r="D270" s="94">
        <f>IF(COUNT(S270:EC270)&gt;0,COUNT(S270:EC270),"")</f>
      </c>
      <c r="E270" s="94">
        <f t="shared" si="18"/>
      </c>
      <c r="F270" s="94">
        <f t="shared" si="19"/>
      </c>
      <c r="G270" s="94">
        <f t="shared" si="16"/>
      </c>
      <c r="H270" s="94">
        <f>IF(AND(M270&gt;0,M270&lt;=STATS!$C$22),1,"")</f>
      </c>
      <c r="J270" s="51">
        <v>269</v>
      </c>
      <c r="Q270" s="22"/>
      <c r="R270" s="22"/>
      <c r="S270" s="54"/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Q272" s="22"/>
      <c r="R272" s="22"/>
      <c r="S272" s="54"/>
    </row>
    <row r="273" spans="2:19" ht="12.75">
      <c r="B273" s="94">
        <f t="shared" si="17"/>
        <v>0</v>
      </c>
      <c r="C273" s="94">
        <f>IF(COUNT(Q273:EC273)&gt;0,COUNT(Q273:EC273),"")</f>
      </c>
      <c r="D273" s="94">
        <f>IF(COUNT(S273:EC273)&gt;0,COUNT(S273:EC273),"")</f>
      </c>
      <c r="E273" s="94">
        <f t="shared" si="18"/>
      </c>
      <c r="F273" s="94">
        <f t="shared" si="19"/>
      </c>
      <c r="G273" s="94">
        <f t="shared" si="16"/>
      </c>
      <c r="H273" s="94">
        <f>IF(AND(M273&gt;0,M273&lt;=STATS!$C$22),1,"")</f>
      </c>
      <c r="J273" s="51">
        <v>272</v>
      </c>
      <c r="Q273" s="22"/>
      <c r="R273" s="22"/>
      <c r="S273" s="54"/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</c>
      <c r="F274" s="94">
        <f t="shared" si="19"/>
      </c>
      <c r="G274" s="94">
        <f t="shared" si="16"/>
      </c>
      <c r="H274" s="94">
        <f>IF(AND(M274&gt;0,M274&lt;=STATS!$C$22),1,"")</f>
      </c>
      <c r="J274" s="51">
        <v>273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</c>
      <c r="F275" s="94">
        <f t="shared" si="19"/>
      </c>
      <c r="G275" s="94">
        <f t="shared" si="16"/>
      </c>
      <c r="H275" s="94">
        <f>IF(AND(M275&gt;0,M275&lt;=STATS!$C$22),1,"")</f>
      </c>
      <c r="J275" s="51">
        <v>274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</c>
      <c r="F276" s="94">
        <f t="shared" si="19"/>
      </c>
      <c r="G276" s="94">
        <f t="shared" si="16"/>
      </c>
      <c r="H276" s="94">
        <f>IF(AND(M276&gt;0,M276&lt;=STATS!$C$22),1,"")</f>
      </c>
      <c r="J276" s="51">
        <v>275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</c>
      <c r="F277" s="94">
        <f t="shared" si="19"/>
      </c>
      <c r="G277" s="94">
        <f t="shared" si="16"/>
      </c>
      <c r="H277" s="94">
        <f>IF(AND(M277&gt;0,M277&lt;=STATS!$C$22),1,"")</f>
      </c>
      <c r="J277" s="51">
        <v>276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</c>
      <c r="F278" s="94">
        <f t="shared" si="19"/>
      </c>
      <c r="G278" s="94">
        <f t="shared" si="16"/>
      </c>
      <c r="H278" s="94">
        <f>IF(AND(M278&gt;0,M278&lt;=STATS!$C$22),1,"")</f>
      </c>
      <c r="J278" s="51">
        <v>277</v>
      </c>
      <c r="Q278" s="22"/>
      <c r="R278" s="22"/>
      <c r="S278" s="54"/>
    </row>
    <row r="279" spans="2:19" ht="12.75">
      <c r="B279" s="94">
        <f t="shared" si="17"/>
        <v>0</v>
      </c>
      <c r="C279" s="94">
        <f>IF(COUNT(Q279:EC279)&gt;0,COUNT(Q279:EC279),"")</f>
      </c>
      <c r="D279" s="94">
        <f>IF(COUNT(S279:EC279)&gt;0,COUNT(S279:EC279),"")</f>
      </c>
      <c r="E279" s="94">
        <f t="shared" si="18"/>
      </c>
      <c r="F279" s="94">
        <f t="shared" si="19"/>
      </c>
      <c r="G279" s="94">
        <f t="shared" si="16"/>
      </c>
      <c r="H279" s="94">
        <f>IF(AND(M279&gt;0,M279&lt;=STATS!$C$22),1,"")</f>
      </c>
      <c r="J279" s="51">
        <v>278</v>
      </c>
      <c r="Q279" s="22"/>
      <c r="R279" s="22"/>
      <c r="S279" s="54"/>
    </row>
    <row r="280" spans="2:19" ht="12.75">
      <c r="B280" s="94">
        <f t="shared" si="17"/>
        <v>0</v>
      </c>
      <c r="C280" s="94">
        <f>IF(COUNT(Q280:EC280)&gt;0,COUNT(Q280:EC280),"")</f>
      </c>
      <c r="D280" s="94">
        <f>IF(COUNT(S280:EC280)&gt;0,COUNT(S280:EC280),"")</f>
      </c>
      <c r="E280" s="94">
        <f t="shared" si="18"/>
      </c>
      <c r="F280" s="94">
        <f t="shared" si="19"/>
      </c>
      <c r="G280" s="94">
        <f t="shared" si="16"/>
      </c>
      <c r="H280" s="94">
        <f>IF(AND(M280&gt;0,M280&lt;=STATS!$C$22),1,"")</f>
      </c>
      <c r="J280" s="51">
        <v>279</v>
      </c>
      <c r="Q280" s="22"/>
      <c r="R280" s="22"/>
      <c r="S280" s="54"/>
    </row>
    <row r="281" spans="2:19" ht="12.75">
      <c r="B281" s="94">
        <f t="shared" si="17"/>
        <v>0</v>
      </c>
      <c r="C281" s="94">
        <f>IF(COUNT(Q281:EC281)&gt;0,COUNT(Q281:EC281),"")</f>
      </c>
      <c r="D281" s="94">
        <f>IF(COUNT(S281:EC281)&gt;0,COUNT(S281:EC281),"")</f>
      </c>
      <c r="E281" s="94">
        <f t="shared" si="18"/>
      </c>
      <c r="F281" s="94">
        <f t="shared" si="19"/>
      </c>
      <c r="G281" s="94">
        <f t="shared" si="16"/>
      </c>
      <c r="H281" s="94">
        <f>IF(AND(M281&gt;0,M281&lt;=STATS!$C$22),1,"")</f>
      </c>
      <c r="J281" s="51">
        <v>280</v>
      </c>
      <c r="Q281" s="22"/>
      <c r="R281" s="22"/>
      <c r="S281" s="54"/>
    </row>
    <row r="282" spans="2:19" ht="12.75">
      <c r="B282" s="94">
        <f t="shared" si="17"/>
        <v>0</v>
      </c>
      <c r="C282" s="94">
        <f>IF(COUNT(Q282:EC282)&gt;0,COUNT(Q282:EC282),"")</f>
      </c>
      <c r="D282" s="94">
        <f>IF(COUNT(S282:EC282)&gt;0,COUNT(S282:EC282),"")</f>
      </c>
      <c r="E282" s="94">
        <f t="shared" si="18"/>
      </c>
      <c r="F282" s="94">
        <f t="shared" si="19"/>
      </c>
      <c r="G282" s="94">
        <f aca="true" t="shared" si="20" ref="G282:G345">IF($B282&gt;=1,$M282,"")</f>
      </c>
      <c r="H282" s="94">
        <f>IF(AND(M282&gt;0,M282&lt;=STATS!$C$22),1,"")</f>
      </c>
      <c r="J282" s="51">
        <v>281</v>
      </c>
      <c r="Q282" s="22"/>
      <c r="R282" s="22"/>
      <c r="S282" s="54"/>
    </row>
    <row r="283" spans="2:19" ht="12.75">
      <c r="B283" s="94">
        <f t="shared" si="17"/>
        <v>0</v>
      </c>
      <c r="C283" s="94">
        <f>IF(COUNT(Q283:EC283)&gt;0,COUNT(Q283:EC283),"")</f>
      </c>
      <c r="D283" s="94">
        <f>IF(COUNT(S283:EC283)&gt;0,COUNT(S283:EC283),"")</f>
      </c>
      <c r="E283" s="94">
        <f t="shared" si="18"/>
      </c>
      <c r="F283" s="94">
        <f t="shared" si="19"/>
      </c>
      <c r="G283" s="94">
        <f t="shared" si="20"/>
      </c>
      <c r="H283" s="94">
        <f>IF(AND(M283&gt;0,M283&lt;=STATS!$C$22),1,"")</f>
      </c>
      <c r="J283" s="51">
        <v>282</v>
      </c>
      <c r="Q283" s="22"/>
      <c r="R283" s="22"/>
      <c r="S283" s="54"/>
    </row>
    <row r="284" spans="2:19" ht="12.75">
      <c r="B284" s="94">
        <f t="shared" si="17"/>
        <v>0</v>
      </c>
      <c r="C284" s="94">
        <f>IF(COUNT(Q284:EC284)&gt;0,COUNT(Q284:EC284),"")</f>
      </c>
      <c r="D284" s="94">
        <f>IF(COUNT(S284:EC284)&gt;0,COUNT(S284:EC284),"")</f>
      </c>
      <c r="E284" s="94">
        <f t="shared" si="18"/>
      </c>
      <c r="F284" s="94">
        <f t="shared" si="19"/>
      </c>
      <c r="G284" s="94">
        <f t="shared" si="20"/>
      </c>
      <c r="H284" s="94">
        <f>IF(AND(M284&gt;0,M284&lt;=STATS!$C$22),1,"")</f>
      </c>
      <c r="J284" s="51">
        <v>283</v>
      </c>
      <c r="Q284" s="22"/>
      <c r="R284" s="22"/>
      <c r="S284" s="54"/>
    </row>
    <row r="285" spans="2:19" ht="12.75">
      <c r="B285" s="94">
        <f t="shared" si="17"/>
        <v>0</v>
      </c>
      <c r="C285" s="94">
        <f>IF(COUNT(Q285:EC285)&gt;0,COUNT(Q285:EC285),"")</f>
      </c>
      <c r="D285" s="94">
        <f>IF(COUNT(S285:EC285)&gt;0,COUNT(S285:EC285),"")</f>
      </c>
      <c r="E285" s="94">
        <f t="shared" si="18"/>
      </c>
      <c r="F285" s="94">
        <f t="shared" si="19"/>
      </c>
      <c r="G285" s="94">
        <f t="shared" si="20"/>
      </c>
      <c r="H285" s="94">
        <f>IF(AND(M285&gt;0,M285&lt;=STATS!$C$22),1,"")</f>
      </c>
      <c r="J285" s="51">
        <v>284</v>
      </c>
      <c r="Q285" s="22"/>
      <c r="R285" s="22"/>
      <c r="S285" s="54"/>
    </row>
    <row r="286" spans="2:19" ht="12.75">
      <c r="B286" s="94">
        <f t="shared" si="17"/>
        <v>0</v>
      </c>
      <c r="C286" s="94">
        <f>IF(COUNT(Q286:EC286)&gt;0,COUNT(Q286:EC286),"")</f>
      </c>
      <c r="D286" s="94">
        <f>IF(COUNT(S286:EC286)&gt;0,COUNT(S286:EC286),"")</f>
      </c>
      <c r="E286" s="94">
        <f t="shared" si="18"/>
      </c>
      <c r="F286" s="94">
        <f t="shared" si="19"/>
      </c>
      <c r="G286" s="94">
        <f t="shared" si="20"/>
      </c>
      <c r="H286" s="94">
        <f>IF(AND(M286&gt;0,M286&lt;=STATS!$C$22),1,"")</f>
      </c>
      <c r="J286" s="51">
        <v>285</v>
      </c>
      <c r="Q286" s="22"/>
      <c r="R286" s="22"/>
      <c r="S286" s="54"/>
    </row>
    <row r="287" spans="2:19" ht="12.75">
      <c r="B287" s="94">
        <f t="shared" si="17"/>
        <v>0</v>
      </c>
      <c r="C287" s="94">
        <f>IF(COUNT(Q287:EC287)&gt;0,COUNT(Q287:EC287),"")</f>
      </c>
      <c r="D287" s="94">
        <f>IF(COUNT(S287:EC287)&gt;0,COUNT(S287:EC287),"")</f>
      </c>
      <c r="E287" s="94">
        <f t="shared" si="18"/>
      </c>
      <c r="F287" s="94">
        <f t="shared" si="19"/>
      </c>
      <c r="G287" s="94">
        <f t="shared" si="20"/>
      </c>
      <c r="H287" s="94">
        <f>IF(AND(M287&gt;0,M287&lt;=STATS!$C$22),1,"")</f>
      </c>
      <c r="J287" s="51">
        <v>286</v>
      </c>
      <c r="Q287" s="22"/>
      <c r="R287" s="22"/>
      <c r="S287" s="54"/>
    </row>
    <row r="288" spans="2:19" ht="12.75">
      <c r="B288" s="94">
        <f t="shared" si="17"/>
        <v>0</v>
      </c>
      <c r="C288" s="94">
        <f>IF(COUNT(Q288:EC288)&gt;0,COUNT(Q288:EC288),"")</f>
      </c>
      <c r="D288" s="94">
        <f>IF(COUNT(S288:EC288)&gt;0,COUNT(S288:EC288),"")</f>
      </c>
      <c r="E288" s="94">
        <f t="shared" si="18"/>
      </c>
      <c r="F288" s="94">
        <f t="shared" si="19"/>
      </c>
      <c r="G288" s="94">
        <f t="shared" si="20"/>
      </c>
      <c r="H288" s="94">
        <f>IF(AND(M288&gt;0,M288&lt;=STATS!$C$22),1,"")</f>
      </c>
      <c r="J288" s="51">
        <v>287</v>
      </c>
      <c r="Q288" s="22"/>
      <c r="R288" s="22"/>
      <c r="S288" s="54"/>
    </row>
    <row r="289" spans="2:19" ht="12.75">
      <c r="B289" s="94">
        <f t="shared" si="17"/>
        <v>0</v>
      </c>
      <c r="C289" s="94">
        <f>IF(COUNT(Q289:EC289)&gt;0,COUNT(Q289:EC289),"")</f>
      </c>
      <c r="D289" s="94">
        <f>IF(COUNT(S289:EC289)&gt;0,COUNT(S289:EC289),"")</f>
      </c>
      <c r="E289" s="94">
        <f t="shared" si="18"/>
      </c>
      <c r="F289" s="94">
        <f t="shared" si="19"/>
      </c>
      <c r="G289" s="94">
        <f t="shared" si="20"/>
      </c>
      <c r="H289" s="94">
        <f>IF(AND(M289&gt;0,M289&lt;=STATS!$C$22),1,"")</f>
      </c>
      <c r="J289" s="51">
        <v>288</v>
      </c>
      <c r="Q289" s="22"/>
      <c r="R289" s="22"/>
      <c r="S289" s="54"/>
    </row>
    <row r="290" spans="2:19" ht="12.75">
      <c r="B290" s="94">
        <f t="shared" si="17"/>
        <v>0</v>
      </c>
      <c r="C290" s="94">
        <f>IF(COUNT(Q290:EC290)&gt;0,COUNT(Q290:EC290),"")</f>
      </c>
      <c r="D290" s="94">
        <f>IF(COUNT(S290:EC290)&gt;0,COUNT(S290:EC290),"")</f>
      </c>
      <c r="E290" s="94">
        <f t="shared" si="18"/>
      </c>
      <c r="F290" s="94">
        <f t="shared" si="19"/>
      </c>
      <c r="G290" s="94">
        <f t="shared" si="20"/>
      </c>
      <c r="H290" s="94">
        <f>IF(AND(M290&gt;0,M290&lt;=STATS!$C$22),1,"")</f>
      </c>
      <c r="J290" s="51">
        <v>289</v>
      </c>
      <c r="Q290" s="22"/>
      <c r="R290" s="22"/>
      <c r="S290" s="54"/>
    </row>
    <row r="291" spans="2:19" ht="12.75">
      <c r="B291" s="94">
        <f t="shared" si="17"/>
        <v>0</v>
      </c>
      <c r="C291" s="94">
        <f>IF(COUNT(Q291:EC291)&gt;0,COUNT(Q291:EC291),"")</f>
      </c>
      <c r="D291" s="94">
        <f>IF(COUNT(S291:EC291)&gt;0,COUNT(S291:EC291),"")</f>
      </c>
      <c r="E291" s="94">
        <f t="shared" si="18"/>
      </c>
      <c r="F291" s="94">
        <f t="shared" si="19"/>
      </c>
      <c r="G291" s="94">
        <f t="shared" si="20"/>
      </c>
      <c r="H291" s="94">
        <f>IF(AND(M291&gt;0,M291&lt;=STATS!$C$22),1,"")</f>
      </c>
      <c r="J291" s="51">
        <v>290</v>
      </c>
      <c r="Q291" s="22"/>
      <c r="R291" s="22"/>
      <c r="S291" s="54"/>
    </row>
    <row r="292" spans="2:19" ht="12.75">
      <c r="B292" s="94">
        <f t="shared" si="17"/>
        <v>0</v>
      </c>
      <c r="C292" s="94">
        <f>IF(COUNT(Q292:EC292)&gt;0,COUNT(Q292:EC292),"")</f>
      </c>
      <c r="D292" s="94">
        <f>IF(COUNT(S292:EC292)&gt;0,COUNT(S292:EC292),"")</f>
      </c>
      <c r="E292" s="94">
        <f t="shared" si="18"/>
      </c>
      <c r="F292" s="94">
        <f t="shared" si="19"/>
      </c>
      <c r="G292" s="94">
        <f t="shared" si="20"/>
      </c>
      <c r="H292" s="94">
        <f>IF(AND(M292&gt;0,M292&lt;=STATS!$C$22),1,"")</f>
      </c>
      <c r="J292" s="51">
        <v>291</v>
      </c>
      <c r="Q292" s="22"/>
      <c r="R292" s="22"/>
      <c r="S292" s="54"/>
    </row>
    <row r="293" spans="2:19" ht="12.75">
      <c r="B293" s="94">
        <f t="shared" si="17"/>
        <v>0</v>
      </c>
      <c r="C293" s="94">
        <f>IF(COUNT(Q293:EC293)&gt;0,COUNT(Q293:EC293),"")</f>
      </c>
      <c r="D293" s="94">
        <f>IF(COUNT(S293:EC293)&gt;0,COUNT(S293:EC293),"")</f>
      </c>
      <c r="E293" s="94">
        <f t="shared" si="18"/>
      </c>
      <c r="F293" s="94">
        <f t="shared" si="19"/>
      </c>
      <c r="G293" s="94">
        <f t="shared" si="20"/>
      </c>
      <c r="H293" s="94">
        <f>IF(AND(M293&gt;0,M293&lt;=STATS!$C$22),1,"")</f>
      </c>
      <c r="J293" s="51">
        <v>292</v>
      </c>
      <c r="Q293" s="22"/>
      <c r="R293" s="22"/>
      <c r="S293" s="54"/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</c>
      <c r="F294" s="94">
        <f t="shared" si="19"/>
      </c>
      <c r="G294" s="94">
        <f t="shared" si="20"/>
      </c>
      <c r="H294" s="94">
        <f>IF(AND(M294&gt;0,M294&lt;=STATS!$C$22),1,"")</f>
      </c>
      <c r="J294" s="51">
        <v>293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</c>
      <c r="F295" s="94">
        <f t="shared" si="19"/>
      </c>
      <c r="G295" s="94">
        <f t="shared" si="20"/>
      </c>
      <c r="H295" s="94">
        <f>IF(AND(M295&gt;0,M295&lt;=STATS!$C$22),1,"")</f>
      </c>
      <c r="J295" s="51">
        <v>294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</c>
      <c r="F296" s="94">
        <f t="shared" si="19"/>
      </c>
      <c r="G296" s="94">
        <f t="shared" si="20"/>
      </c>
      <c r="H296" s="94">
        <f>IF(AND(M296&gt;0,M296&lt;=STATS!$C$22),1,"")</f>
      </c>
      <c r="J296" s="51">
        <v>295</v>
      </c>
      <c r="Q296" s="22"/>
      <c r="R296" s="22"/>
      <c r="S296" s="54"/>
    </row>
    <row r="297" spans="2:19" ht="12.75">
      <c r="B297" s="94">
        <f t="shared" si="17"/>
        <v>0</v>
      </c>
      <c r="C297" s="94">
        <f>IF(COUNT(Q297:EC297)&gt;0,COUNT(Q297:EC297),"")</f>
      </c>
      <c r="D297" s="94">
        <f>IF(COUNT(S297:EC297)&gt;0,COUNT(S297:EC297),"")</f>
      </c>
      <c r="E297" s="94">
        <f t="shared" si="18"/>
      </c>
      <c r="F297" s="94">
        <f t="shared" si="19"/>
      </c>
      <c r="G297" s="94">
        <f t="shared" si="20"/>
      </c>
      <c r="H297" s="94">
        <f>IF(AND(M297&gt;0,M297&lt;=STATS!$C$22),1,"")</f>
      </c>
      <c r="J297" s="51">
        <v>296</v>
      </c>
      <c r="Q297" s="22"/>
      <c r="R297" s="22"/>
      <c r="S297" s="54"/>
    </row>
    <row r="298" spans="2:19" ht="12.75">
      <c r="B298" s="94">
        <f t="shared" si="17"/>
        <v>0</v>
      </c>
      <c r="C298" s="94">
        <f>IF(COUNT(Q298:EC298)&gt;0,COUNT(Q298:EC298),"")</f>
      </c>
      <c r="D298" s="94">
        <f>IF(COUNT(S298:EC298)&gt;0,COUNT(S298:EC298),"")</f>
      </c>
      <c r="E298" s="94">
        <f t="shared" si="18"/>
      </c>
      <c r="F298" s="94">
        <f t="shared" si="19"/>
      </c>
      <c r="G298" s="94">
        <f t="shared" si="20"/>
      </c>
      <c r="H298" s="94">
        <f>IF(AND(M298&gt;0,M298&lt;=STATS!$C$22),1,"")</f>
      </c>
      <c r="J298" s="51">
        <v>297</v>
      </c>
      <c r="Q298" s="22"/>
      <c r="R298" s="22"/>
      <c r="S298" s="54"/>
    </row>
    <row r="299" spans="2:19" ht="12.75">
      <c r="B299" s="94">
        <f t="shared" si="17"/>
        <v>0</v>
      </c>
      <c r="C299" s="94">
        <f>IF(COUNT(Q299:EC299)&gt;0,COUNT(Q299:EC299),"")</f>
      </c>
      <c r="D299" s="94">
        <f>IF(COUNT(S299:EC299)&gt;0,COUNT(S299:EC299),"")</f>
      </c>
      <c r="E299" s="94">
        <f t="shared" si="18"/>
      </c>
      <c r="F299" s="94">
        <f t="shared" si="19"/>
      </c>
      <c r="G299" s="94">
        <f t="shared" si="20"/>
      </c>
      <c r="H299" s="94">
        <f>IF(AND(M299&gt;0,M299&lt;=STATS!$C$22),1,"")</f>
      </c>
      <c r="J299" s="51">
        <v>298</v>
      </c>
      <c r="Q299" s="22"/>
      <c r="R299" s="22"/>
      <c r="S299" s="54"/>
    </row>
    <row r="300" spans="2:19" ht="12.75">
      <c r="B300" s="94">
        <f t="shared" si="17"/>
        <v>0</v>
      </c>
      <c r="C300" s="94">
        <f>IF(COUNT(Q300:EC300)&gt;0,COUNT(Q300:EC300),"")</f>
      </c>
      <c r="D300" s="94">
        <f>IF(COUNT(S300:EC300)&gt;0,COUNT(S300:EC300),"")</f>
      </c>
      <c r="E300" s="94">
        <f t="shared" si="18"/>
      </c>
      <c r="F300" s="94">
        <f t="shared" si="19"/>
      </c>
      <c r="G300" s="94">
        <f t="shared" si="20"/>
      </c>
      <c r="H300" s="94">
        <f>IF(AND(M300&gt;0,M300&lt;=STATS!$C$22),1,"")</f>
      </c>
      <c r="J300" s="51">
        <v>299</v>
      </c>
      <c r="Q300" s="22"/>
      <c r="R300" s="22"/>
      <c r="S300" s="54"/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</c>
      <c r="F301" s="94">
        <f t="shared" si="19"/>
      </c>
      <c r="G301" s="94">
        <f t="shared" si="20"/>
      </c>
      <c r="H301" s="94">
        <f>IF(AND(M301&gt;0,M301&lt;=STATS!$C$22),1,"")</f>
      </c>
      <c r="J301" s="51">
        <v>300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</c>
      <c r="F302" s="94">
        <f t="shared" si="19"/>
      </c>
      <c r="G302" s="94">
        <f t="shared" si="20"/>
      </c>
      <c r="H302" s="94">
        <f>IF(AND(M302&gt;0,M302&lt;=STATS!$C$22),1,"")</f>
      </c>
      <c r="J302" s="51">
        <v>301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</c>
      <c r="F303" s="94">
        <f t="shared" si="19"/>
      </c>
      <c r="G303" s="94">
        <f t="shared" si="20"/>
      </c>
      <c r="H303" s="94">
        <f>IF(AND(M303&gt;0,M303&lt;=STATS!$C$22),1,"")</f>
      </c>
      <c r="J303" s="51">
        <v>302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</c>
      <c r="F304" s="94">
        <f t="shared" si="19"/>
      </c>
      <c r="G304" s="94">
        <f t="shared" si="20"/>
      </c>
      <c r="H304" s="94">
        <f>IF(AND(M304&gt;0,M304&lt;=STATS!$C$22),1,"")</f>
      </c>
      <c r="J304" s="51">
        <v>303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</c>
      <c r="F305" s="94">
        <f t="shared" si="19"/>
      </c>
      <c r="G305" s="94">
        <f t="shared" si="20"/>
      </c>
      <c r="H305" s="94">
        <f>IF(AND(M305&gt;0,M305&lt;=STATS!$C$22),1,"")</f>
      </c>
      <c r="J305" s="51">
        <v>304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</c>
      <c r="F306" s="94">
        <f t="shared" si="19"/>
      </c>
      <c r="G306" s="94">
        <f t="shared" si="20"/>
      </c>
      <c r="H306" s="94">
        <f>IF(AND(M306&gt;0,M306&lt;=STATS!$C$22),1,"")</f>
      </c>
      <c r="J306" s="51">
        <v>305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</c>
      <c r="F307" s="94">
        <f t="shared" si="19"/>
      </c>
      <c r="G307" s="94">
        <f t="shared" si="20"/>
      </c>
      <c r="H307" s="94">
        <f>IF(AND(M307&gt;0,M307&lt;=STATS!$C$22),1,"")</f>
      </c>
      <c r="J307" s="51">
        <v>306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</c>
      <c r="F308" s="94">
        <f t="shared" si="19"/>
      </c>
      <c r="G308" s="94">
        <f t="shared" si="20"/>
      </c>
      <c r="H308" s="94">
        <f>IF(AND(M308&gt;0,M308&lt;=STATS!$C$22),1,"")</f>
      </c>
      <c r="J308" s="51">
        <v>307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</c>
      <c r="F309" s="94">
        <f t="shared" si="19"/>
      </c>
      <c r="G309" s="94">
        <f t="shared" si="20"/>
      </c>
      <c r="H309" s="94">
        <f>IF(AND(M309&gt;0,M309&lt;=STATS!$C$22),1,"")</f>
      </c>
      <c r="J309" s="51">
        <v>308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</c>
      <c r="F310" s="94">
        <f t="shared" si="19"/>
      </c>
      <c r="G310" s="94">
        <f t="shared" si="20"/>
      </c>
      <c r="H310" s="94">
        <f>IF(AND(M310&gt;0,M310&lt;=STATS!$C$22),1,"")</f>
      </c>
      <c r="J310" s="51">
        <v>309</v>
      </c>
      <c r="Q310" s="22"/>
      <c r="R310" s="22"/>
      <c r="S310" s="54"/>
    </row>
    <row r="311" spans="2:19" ht="12.75">
      <c r="B311" s="94">
        <f t="shared" si="17"/>
        <v>0</v>
      </c>
      <c r="C311" s="94">
        <f>IF(COUNT(Q311:EC311)&gt;0,COUNT(Q311:EC311),"")</f>
      </c>
      <c r="D311" s="94">
        <f>IF(COUNT(S311:EC311)&gt;0,COUNT(S311:EC311),"")</f>
      </c>
      <c r="E311" s="94">
        <f t="shared" si="18"/>
      </c>
      <c r="F311" s="94">
        <f t="shared" si="19"/>
      </c>
      <c r="G311" s="94">
        <f t="shared" si="20"/>
      </c>
      <c r="H311" s="94">
        <f>IF(AND(M311&gt;0,M311&lt;=STATS!$C$22),1,"")</f>
      </c>
      <c r="J311" s="51">
        <v>310</v>
      </c>
      <c r="Q311" s="22"/>
      <c r="R311" s="22"/>
      <c r="S311" s="54"/>
    </row>
    <row r="312" spans="2:19" ht="12.75">
      <c r="B312" s="94">
        <f t="shared" si="17"/>
        <v>0</v>
      </c>
      <c r="C312" s="94">
        <f>IF(COUNT(Q312:EC312)&gt;0,COUNT(Q312:EC312),"")</f>
      </c>
      <c r="D312" s="94">
        <f>IF(COUNT(S312:EC312)&gt;0,COUNT(S312:EC312),"")</f>
      </c>
      <c r="E312" s="94">
        <f t="shared" si="18"/>
      </c>
      <c r="F312" s="94">
        <f t="shared" si="19"/>
      </c>
      <c r="G312" s="94">
        <f t="shared" si="20"/>
      </c>
      <c r="H312" s="94">
        <f>IF(AND(M312&gt;0,M312&lt;=STATS!$C$22),1,"")</f>
      </c>
      <c r="J312" s="51">
        <v>311</v>
      </c>
      <c r="Q312" s="22"/>
      <c r="R312" s="22"/>
      <c r="S312" s="54"/>
    </row>
    <row r="313" spans="2:19" ht="12.75">
      <c r="B313" s="94">
        <f t="shared" si="17"/>
        <v>0</v>
      </c>
      <c r="C313" s="94">
        <f>IF(COUNT(Q313:EC313)&gt;0,COUNT(Q313:EC313),"")</f>
      </c>
      <c r="D313" s="94">
        <f>IF(COUNT(S313:EC313)&gt;0,COUNT(S313:EC313),"")</f>
      </c>
      <c r="E313" s="94">
        <f t="shared" si="18"/>
      </c>
      <c r="F313" s="94">
        <f t="shared" si="19"/>
      </c>
      <c r="G313" s="94">
        <f t="shared" si="20"/>
      </c>
      <c r="H313" s="94">
        <f>IF(AND(M313&gt;0,M313&lt;=STATS!$C$22),1,"")</f>
      </c>
      <c r="J313" s="51">
        <v>312</v>
      </c>
      <c r="Q313" s="22"/>
      <c r="R313" s="22"/>
      <c r="S313" s="54"/>
    </row>
    <row r="314" spans="2:19" ht="12.75">
      <c r="B314" s="94">
        <f t="shared" si="17"/>
        <v>0</v>
      </c>
      <c r="C314" s="94">
        <f>IF(COUNT(Q314:EC314)&gt;0,COUNT(Q314:EC314),"")</f>
      </c>
      <c r="D314" s="94">
        <f>IF(COUNT(S314:EC314)&gt;0,COUNT(S314:EC314),"")</f>
      </c>
      <c r="E314" s="94">
        <f t="shared" si="18"/>
      </c>
      <c r="F314" s="94">
        <f t="shared" si="19"/>
      </c>
      <c r="G314" s="94">
        <f t="shared" si="20"/>
      </c>
      <c r="H314" s="94">
        <f>IF(AND(M314&gt;0,M314&lt;=STATS!$C$22),1,"")</f>
      </c>
      <c r="J314" s="51">
        <v>313</v>
      </c>
      <c r="Q314" s="22"/>
      <c r="R314" s="22"/>
      <c r="S314" s="54"/>
    </row>
    <row r="315" spans="2:19" ht="12.75">
      <c r="B315" s="94">
        <f t="shared" si="17"/>
        <v>0</v>
      </c>
      <c r="C315" s="94">
        <f>IF(COUNT(Q315:EC315)&gt;0,COUNT(Q315:EC315),"")</f>
      </c>
      <c r="D315" s="94">
        <f>IF(COUNT(S315:EC315)&gt;0,COUNT(S315:EC315),"")</f>
      </c>
      <c r="E315" s="94">
        <f t="shared" si="18"/>
      </c>
      <c r="F315" s="94">
        <f t="shared" si="19"/>
      </c>
      <c r="G315" s="94">
        <f t="shared" si="20"/>
      </c>
      <c r="H315" s="94">
        <f>IF(AND(M315&gt;0,M315&lt;=STATS!$C$22),1,"")</f>
      </c>
      <c r="J315" s="51">
        <v>314</v>
      </c>
      <c r="Q315" s="22"/>
      <c r="R315" s="22"/>
      <c r="S315" s="54"/>
    </row>
    <row r="316" spans="2:19" ht="12.75">
      <c r="B316" s="94">
        <f t="shared" si="17"/>
        <v>0</v>
      </c>
      <c r="C316" s="94">
        <f>IF(COUNT(Q316:EC316)&gt;0,COUNT(Q316:EC316),"")</f>
      </c>
      <c r="D316" s="94">
        <f>IF(COUNT(S316:EC316)&gt;0,COUNT(S316:EC316),"")</f>
      </c>
      <c r="E316" s="94">
        <f t="shared" si="18"/>
      </c>
      <c r="F316" s="94">
        <f t="shared" si="19"/>
      </c>
      <c r="G316" s="94">
        <f t="shared" si="20"/>
      </c>
      <c r="H316" s="94">
        <f>IF(AND(M316&gt;0,M316&lt;=STATS!$C$22),1,"")</f>
      </c>
      <c r="J316" s="51">
        <v>315</v>
      </c>
      <c r="Q316" s="22"/>
      <c r="R316" s="22"/>
      <c r="S316" s="54"/>
    </row>
    <row r="317" spans="2:19" ht="12.75">
      <c r="B317" s="94">
        <f t="shared" si="17"/>
        <v>0</v>
      </c>
      <c r="C317" s="94">
        <f>IF(COUNT(Q317:EC317)&gt;0,COUNT(Q317:EC317),"")</f>
      </c>
      <c r="D317" s="94">
        <f>IF(COUNT(S317:EC317)&gt;0,COUNT(S317:EC317),"")</f>
      </c>
      <c r="E317" s="94">
        <f t="shared" si="18"/>
      </c>
      <c r="F317" s="94">
        <f t="shared" si="19"/>
      </c>
      <c r="G317" s="94">
        <f t="shared" si="20"/>
      </c>
      <c r="H317" s="94">
        <f>IF(AND(M317&gt;0,M317&lt;=STATS!$C$22),1,"")</f>
      </c>
      <c r="J317" s="51">
        <v>316</v>
      </c>
      <c r="Q317" s="22"/>
      <c r="R317" s="22"/>
      <c r="S317" s="54"/>
    </row>
    <row r="318" spans="2:19" ht="12.75">
      <c r="B318" s="94">
        <f t="shared" si="17"/>
        <v>0</v>
      </c>
      <c r="C318" s="94">
        <f>IF(COUNT(Q318:EC318)&gt;0,COUNT(Q318:EC318),"")</f>
      </c>
      <c r="D318" s="94">
        <f>IF(COUNT(S318:EC318)&gt;0,COUNT(S318:EC318),"")</f>
      </c>
      <c r="E318" s="94">
        <f t="shared" si="18"/>
      </c>
      <c r="F318" s="94">
        <f t="shared" si="19"/>
      </c>
      <c r="G318" s="94">
        <f t="shared" si="20"/>
      </c>
      <c r="H318" s="94">
        <f>IF(AND(M318&gt;0,M318&lt;=STATS!$C$22),1,"")</f>
      </c>
      <c r="J318" s="51">
        <v>317</v>
      </c>
      <c r="Q318" s="22"/>
      <c r="R318" s="22"/>
      <c r="S318" s="54"/>
    </row>
    <row r="319" spans="2:19" ht="12.75">
      <c r="B319" s="94">
        <f t="shared" si="17"/>
        <v>0</v>
      </c>
      <c r="C319" s="94">
        <f>IF(COUNT(Q319:EC319)&gt;0,COUNT(Q319:EC319),"")</f>
      </c>
      <c r="D319" s="94">
        <f>IF(COUNT(S319:EC319)&gt;0,COUNT(S319:EC319),"")</f>
      </c>
      <c r="E319" s="94">
        <f t="shared" si="18"/>
      </c>
      <c r="F319" s="94">
        <f t="shared" si="19"/>
      </c>
      <c r="G319" s="94">
        <f t="shared" si="20"/>
      </c>
      <c r="H319" s="94">
        <f>IF(AND(M319&gt;0,M319&lt;=STATS!$C$22),1,"")</f>
      </c>
      <c r="J319" s="51">
        <v>318</v>
      </c>
      <c r="Q319" s="22"/>
      <c r="R319" s="22"/>
      <c r="S319" s="54"/>
    </row>
    <row r="320" spans="2:19" ht="12.75">
      <c r="B320" s="94">
        <f t="shared" si="17"/>
        <v>0</v>
      </c>
      <c r="C320" s="94">
        <f>IF(COUNT(Q320:EC320)&gt;0,COUNT(Q320:EC320),"")</f>
      </c>
      <c r="D320" s="94">
        <f>IF(COUNT(S320:EC320)&gt;0,COUNT(S320:EC320),"")</f>
      </c>
      <c r="E320" s="94">
        <f t="shared" si="18"/>
      </c>
      <c r="F320" s="94">
        <f t="shared" si="19"/>
      </c>
      <c r="G320" s="94">
        <f t="shared" si="20"/>
      </c>
      <c r="H320" s="94">
        <f>IF(AND(M320&gt;0,M320&lt;=STATS!$C$22),1,"")</f>
      </c>
      <c r="J320" s="51">
        <v>319</v>
      </c>
      <c r="Q320" s="22"/>
      <c r="R320" s="22"/>
      <c r="S320" s="54"/>
    </row>
    <row r="321" spans="2:19" ht="12.75">
      <c r="B321" s="94">
        <f t="shared" si="17"/>
        <v>0</v>
      </c>
      <c r="C321" s="94">
        <f>IF(COUNT(Q321:EC321)&gt;0,COUNT(Q321:EC321),"")</f>
      </c>
      <c r="D321" s="94">
        <f>IF(COUNT(S321:EC321)&gt;0,COUNT(S321:EC321),"")</f>
      </c>
      <c r="E321" s="94">
        <f t="shared" si="18"/>
      </c>
      <c r="F321" s="94">
        <f t="shared" si="19"/>
      </c>
      <c r="G321" s="94">
        <f t="shared" si="20"/>
      </c>
      <c r="H321" s="94">
        <f>IF(AND(M321&gt;0,M321&lt;=STATS!$C$22),1,"")</f>
      </c>
      <c r="J321" s="51">
        <v>320</v>
      </c>
      <c r="Q321" s="22"/>
      <c r="R321" s="22"/>
      <c r="S321" s="54"/>
    </row>
    <row r="322" spans="2:19" ht="12.75">
      <c r="B322" s="94">
        <f aca="true" t="shared" si="21" ref="B322:B385">COUNT(Q322:EA322)</f>
        <v>0</v>
      </c>
      <c r="C322" s="94">
        <f>IF(COUNT(Q322:EC322)&gt;0,COUNT(Q322:EC322),"")</f>
      </c>
      <c r="D322" s="94">
        <f>IF(COUNT(S322:EC322)&gt;0,COUNT(S322:EC322),"")</f>
      </c>
      <c r="E322" s="94">
        <f aca="true" t="shared" si="22" ref="E322:E385">IF(H322=1,COUNT(Q322:EA322),"")</f>
      </c>
      <c r="F322" s="94">
        <f aca="true" t="shared" si="23" ref="F322:F385">IF(H322=1,COUNT(T322:EA322),"")</f>
      </c>
      <c r="G322" s="94">
        <f t="shared" si="20"/>
      </c>
      <c r="H322" s="94">
        <f>IF(AND(M322&gt;0,M322&lt;=STATS!$C$22),1,"")</f>
      </c>
      <c r="J322" s="51">
        <v>321</v>
      </c>
      <c r="Q322" s="22"/>
      <c r="R322" s="22"/>
      <c r="S322" s="54"/>
    </row>
    <row r="323" spans="2:19" ht="12.75">
      <c r="B323" s="94">
        <f t="shared" si="21"/>
        <v>0</v>
      </c>
      <c r="C323" s="94">
        <f>IF(COUNT(Q323:EC323)&gt;0,COUNT(Q323:EC323),"")</f>
      </c>
      <c r="D323" s="94">
        <f>IF(COUNT(S323:EC323)&gt;0,COUNT(S323:EC323),"")</f>
      </c>
      <c r="E323" s="94">
        <f t="shared" si="22"/>
      </c>
      <c r="F323" s="94">
        <f t="shared" si="23"/>
      </c>
      <c r="G323" s="94">
        <f t="shared" si="20"/>
      </c>
      <c r="H323" s="94">
        <f>IF(AND(M323&gt;0,M323&lt;=STATS!$C$22),1,"")</f>
      </c>
      <c r="J323" s="51">
        <v>322</v>
      </c>
      <c r="Q323" s="22"/>
      <c r="R323" s="22"/>
      <c r="S323" s="54"/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</c>
      <c r="F324" s="94">
        <f t="shared" si="23"/>
      </c>
      <c r="G324" s="94">
        <f t="shared" si="20"/>
      </c>
      <c r="H324" s="94">
        <f>IF(AND(M324&gt;0,M324&lt;=STATS!$C$22),1,"")</f>
      </c>
      <c r="J324" s="51">
        <v>323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</c>
      <c r="F325" s="94">
        <f t="shared" si="23"/>
      </c>
      <c r="G325" s="94">
        <f t="shared" si="20"/>
      </c>
      <c r="H325" s="94">
        <f>IF(AND(M325&gt;0,M325&lt;=STATS!$C$22),1,"")</f>
      </c>
      <c r="J325" s="51">
        <v>324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</c>
      <c r="F326" s="94">
        <f t="shared" si="23"/>
      </c>
      <c r="G326" s="94">
        <f t="shared" si="20"/>
      </c>
      <c r="H326" s="94">
        <f>IF(AND(M326&gt;0,M326&lt;=STATS!$C$22),1,"")</f>
      </c>
      <c r="J326" s="51">
        <v>325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</c>
      <c r="F327" s="94">
        <f t="shared" si="23"/>
      </c>
      <c r="G327" s="94">
        <f t="shared" si="20"/>
      </c>
      <c r="H327" s="94">
        <f>IF(AND(M327&gt;0,M327&lt;=STATS!$C$22),1,"")</f>
      </c>
      <c r="J327" s="51">
        <v>326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</c>
      <c r="F328" s="94">
        <f t="shared" si="23"/>
      </c>
      <c r="G328" s="94">
        <f t="shared" si="20"/>
      </c>
      <c r="H328" s="94">
        <f>IF(AND(M328&gt;0,M328&lt;=STATS!$C$22),1,"")</f>
      </c>
      <c r="J328" s="51">
        <v>327</v>
      </c>
      <c r="Q328" s="22"/>
      <c r="R328" s="22"/>
      <c r="S328" s="54"/>
    </row>
    <row r="329" spans="2:19" ht="12.75">
      <c r="B329" s="94">
        <f t="shared" si="21"/>
        <v>0</v>
      </c>
      <c r="C329" s="94">
        <f>IF(COUNT(Q329:EC329)&gt;0,COUNT(Q329:EC329),"")</f>
      </c>
      <c r="D329" s="94">
        <f>IF(COUNT(S329:EC329)&gt;0,COUNT(S329:EC329),"")</f>
      </c>
      <c r="E329" s="94">
        <f t="shared" si="22"/>
      </c>
      <c r="F329" s="94">
        <f t="shared" si="23"/>
      </c>
      <c r="G329" s="94">
        <f t="shared" si="20"/>
      </c>
      <c r="H329" s="94">
        <f>IF(AND(M329&gt;0,M329&lt;=STATS!$C$22),1,"")</f>
      </c>
      <c r="J329" s="51">
        <v>328</v>
      </c>
      <c r="Q329" s="22"/>
      <c r="R329" s="22"/>
      <c r="S329" s="54"/>
    </row>
    <row r="330" spans="2:19" ht="12.75">
      <c r="B330" s="94">
        <f t="shared" si="21"/>
        <v>0</v>
      </c>
      <c r="C330" s="94">
        <f>IF(COUNT(Q330:EC330)&gt;0,COUNT(Q330:EC330),"")</f>
      </c>
      <c r="D330" s="94">
        <f>IF(COUNT(S330:EC330)&gt;0,COUNT(S330:EC330),"")</f>
      </c>
      <c r="E330" s="94">
        <f t="shared" si="22"/>
      </c>
      <c r="F330" s="94">
        <f t="shared" si="23"/>
      </c>
      <c r="G330" s="94">
        <f t="shared" si="20"/>
      </c>
      <c r="H330" s="94">
        <f>IF(AND(M330&gt;0,M330&lt;=STATS!$C$22),1,"")</f>
      </c>
      <c r="J330" s="51">
        <v>329</v>
      </c>
      <c r="Q330" s="22"/>
      <c r="R330" s="22"/>
      <c r="S330" s="54"/>
    </row>
    <row r="331" spans="2:19" ht="12.75">
      <c r="B331" s="94">
        <f t="shared" si="21"/>
        <v>0</v>
      </c>
      <c r="C331" s="94">
        <f>IF(COUNT(Q331:EC331)&gt;0,COUNT(Q331:EC331),"")</f>
      </c>
      <c r="D331" s="94">
        <f>IF(COUNT(S331:EC331)&gt;0,COUNT(S331:EC331),"")</f>
      </c>
      <c r="E331" s="94">
        <f t="shared" si="22"/>
      </c>
      <c r="F331" s="94">
        <f t="shared" si="23"/>
      </c>
      <c r="G331" s="94">
        <f t="shared" si="20"/>
      </c>
      <c r="H331" s="94">
        <f>IF(AND(M331&gt;0,M331&lt;=STATS!$C$22),1,"")</f>
      </c>
      <c r="J331" s="51">
        <v>330</v>
      </c>
      <c r="Q331" s="22"/>
      <c r="R331" s="22"/>
      <c r="S331" s="54"/>
    </row>
    <row r="332" spans="2:19" ht="12.75">
      <c r="B332" s="94">
        <f t="shared" si="21"/>
        <v>0</v>
      </c>
      <c r="C332" s="94">
        <f>IF(COUNT(Q332:EC332)&gt;0,COUNT(Q332:EC332),"")</f>
      </c>
      <c r="D332" s="94">
        <f>IF(COUNT(S332:EC332)&gt;0,COUNT(S332:EC332),"")</f>
      </c>
      <c r="E332" s="94">
        <f t="shared" si="22"/>
      </c>
      <c r="F332" s="94">
        <f t="shared" si="23"/>
      </c>
      <c r="G332" s="94">
        <f t="shared" si="20"/>
      </c>
      <c r="H332" s="94">
        <f>IF(AND(M332&gt;0,M332&lt;=STATS!$C$22),1,"")</f>
      </c>
      <c r="J332" s="51">
        <v>331</v>
      </c>
      <c r="Q332" s="22"/>
      <c r="R332" s="22"/>
      <c r="S332" s="54"/>
    </row>
    <row r="333" spans="2:19" ht="12.75">
      <c r="B333" s="94">
        <f t="shared" si="21"/>
        <v>0</v>
      </c>
      <c r="C333" s="94">
        <f>IF(COUNT(Q333:EC333)&gt;0,COUNT(Q333:EC333),"")</f>
      </c>
      <c r="D333" s="94">
        <f>IF(COUNT(S333:EC333)&gt;0,COUNT(S333:EC333),"")</f>
      </c>
      <c r="E333" s="94">
        <f t="shared" si="22"/>
      </c>
      <c r="F333" s="94">
        <f t="shared" si="23"/>
      </c>
      <c r="G333" s="94">
        <f t="shared" si="20"/>
      </c>
      <c r="H333" s="94">
        <f>IF(AND(M333&gt;0,M333&lt;=STATS!$C$22),1,"")</f>
      </c>
      <c r="J333" s="51">
        <v>332</v>
      </c>
      <c r="Q333" s="22"/>
      <c r="R333" s="22"/>
      <c r="S333" s="54"/>
    </row>
    <row r="334" spans="2:19" ht="12.75">
      <c r="B334" s="94">
        <f t="shared" si="21"/>
        <v>0</v>
      </c>
      <c r="C334" s="94">
        <f>IF(COUNT(Q334:EC334)&gt;0,COUNT(Q334:EC334),"")</f>
      </c>
      <c r="D334" s="94">
        <f>IF(COUNT(S334:EC334)&gt;0,COUNT(S334:EC334),"")</f>
      </c>
      <c r="E334" s="94">
        <f t="shared" si="22"/>
      </c>
      <c r="F334" s="94">
        <f t="shared" si="23"/>
      </c>
      <c r="G334" s="94">
        <f t="shared" si="20"/>
      </c>
      <c r="H334" s="94">
        <f>IF(AND(M334&gt;0,M334&lt;=STATS!$C$22),1,"")</f>
      </c>
      <c r="J334" s="51">
        <v>333</v>
      </c>
      <c r="Q334" s="22"/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</c>
      <c r="F335" s="94">
        <f t="shared" si="23"/>
      </c>
      <c r="G335" s="94">
        <f t="shared" si="20"/>
      </c>
      <c r="H335" s="94">
        <f>IF(AND(M335&gt;0,M335&lt;=STATS!$C$22),1,"")</f>
      </c>
      <c r="J335" s="51">
        <v>334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</c>
      <c r="F336" s="94">
        <f t="shared" si="23"/>
      </c>
      <c r="G336" s="94">
        <f t="shared" si="20"/>
      </c>
      <c r="H336" s="94">
        <f>IF(AND(M336&gt;0,M336&lt;=STATS!$C$22),1,"")</f>
      </c>
      <c r="J336" s="51">
        <v>335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</c>
      <c r="F337" s="94">
        <f t="shared" si="23"/>
      </c>
      <c r="G337" s="94">
        <f t="shared" si="20"/>
      </c>
      <c r="H337" s="94">
        <f>IF(AND(M337&gt;0,M337&lt;=STATS!$C$22),1,"")</f>
      </c>
      <c r="J337" s="51">
        <v>336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</c>
      <c r="F338" s="94">
        <f t="shared" si="23"/>
      </c>
      <c r="G338" s="94">
        <f t="shared" si="20"/>
      </c>
      <c r="H338" s="94">
        <f>IF(AND(M338&gt;0,M338&lt;=STATS!$C$22),1,"")</f>
      </c>
      <c r="J338" s="51">
        <v>337</v>
      </c>
      <c r="Q338" s="22"/>
      <c r="R338" s="22"/>
      <c r="S338" s="54"/>
    </row>
    <row r="339" spans="2:19" ht="12.75">
      <c r="B339" s="94">
        <f t="shared" si="21"/>
        <v>0</v>
      </c>
      <c r="C339" s="94">
        <f>IF(COUNT(Q339:EC339)&gt;0,COUNT(Q339:EC339),"")</f>
      </c>
      <c r="D339" s="94">
        <f>IF(COUNT(S339:EC339)&gt;0,COUNT(S339:EC339),"")</f>
      </c>
      <c r="E339" s="94">
        <f t="shared" si="22"/>
      </c>
      <c r="F339" s="94">
        <f t="shared" si="23"/>
      </c>
      <c r="G339" s="94">
        <f t="shared" si="20"/>
      </c>
      <c r="H339" s="94">
        <f>IF(AND(M339&gt;0,M339&lt;=STATS!$C$22),1,"")</f>
      </c>
      <c r="J339" s="51">
        <v>338</v>
      </c>
      <c r="Q339" s="22"/>
      <c r="R339" s="22"/>
      <c r="S339" s="54"/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</c>
      <c r="F340" s="94">
        <f t="shared" si="23"/>
      </c>
      <c r="G340" s="94">
        <f t="shared" si="20"/>
      </c>
      <c r="H340" s="94">
        <f>IF(AND(M340&gt;0,M340&lt;=STATS!$C$22),1,"")</f>
      </c>
      <c r="J340" s="51">
        <v>339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</c>
      <c r="F341" s="94">
        <f t="shared" si="23"/>
      </c>
      <c r="G341" s="94">
        <f t="shared" si="20"/>
      </c>
      <c r="H341" s="94">
        <f>IF(AND(M341&gt;0,M341&lt;=STATS!$C$22),1,"")</f>
      </c>
      <c r="J341" s="51">
        <v>340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</c>
      <c r="F342" s="94">
        <f t="shared" si="23"/>
      </c>
      <c r="G342" s="94">
        <f t="shared" si="20"/>
      </c>
      <c r="H342" s="94">
        <f>IF(AND(M342&gt;0,M342&lt;=STATS!$C$22),1,"")</f>
      </c>
      <c r="J342" s="51">
        <v>341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</c>
      <c r="F343" s="94">
        <f t="shared" si="23"/>
      </c>
      <c r="G343" s="94">
        <f t="shared" si="20"/>
      </c>
      <c r="H343" s="94">
        <f>IF(AND(M343&gt;0,M343&lt;=STATS!$C$22),1,"")</f>
      </c>
      <c r="J343" s="51">
        <v>342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</c>
      <c r="F344" s="94">
        <f t="shared" si="23"/>
      </c>
      <c r="G344" s="94">
        <f t="shared" si="20"/>
      </c>
      <c r="H344" s="94">
        <f>IF(AND(M344&gt;0,M344&lt;=STATS!$C$22),1,"")</f>
      </c>
      <c r="J344" s="51">
        <v>343</v>
      </c>
      <c r="Q344" s="22"/>
      <c r="R344" s="22"/>
      <c r="S344" s="54"/>
    </row>
    <row r="345" spans="2:19" ht="12.75">
      <c r="B345" s="94">
        <f t="shared" si="21"/>
        <v>0</v>
      </c>
      <c r="C345" s="94">
        <f>IF(COUNT(Q345:EC345)&gt;0,COUNT(Q345:EC345),"")</f>
      </c>
      <c r="D345" s="94">
        <f>IF(COUNT(S345:EC345)&gt;0,COUNT(S345:EC345),"")</f>
      </c>
      <c r="E345" s="94">
        <f t="shared" si="22"/>
      </c>
      <c r="F345" s="94">
        <f t="shared" si="23"/>
      </c>
      <c r="G345" s="94">
        <f t="shared" si="20"/>
      </c>
      <c r="H345" s="94">
        <f>IF(AND(M345&gt;0,M345&lt;=STATS!$C$22),1,"")</f>
      </c>
      <c r="J345" s="51">
        <v>344</v>
      </c>
      <c r="Q345" s="22"/>
      <c r="R345" s="22"/>
      <c r="S345" s="54"/>
    </row>
    <row r="346" spans="2:19" ht="12.75">
      <c r="B346" s="94">
        <f t="shared" si="21"/>
        <v>0</v>
      </c>
      <c r="C346" s="94">
        <f>IF(COUNT(Q346:EC346)&gt;0,COUNT(Q346:EC346),"")</f>
      </c>
      <c r="D346" s="94">
        <f>IF(COUNT(S346:EC346)&gt;0,COUNT(S346:EC346),"")</f>
      </c>
      <c r="E346" s="94">
        <f t="shared" si="22"/>
      </c>
      <c r="F346" s="94">
        <f t="shared" si="23"/>
      </c>
      <c r="G346" s="94">
        <f aca="true" t="shared" si="24" ref="G346:G409">IF($B346&gt;=1,$M346,"")</f>
      </c>
      <c r="H346" s="94">
        <f>IF(AND(M346&gt;0,M346&lt;=STATS!$C$22),1,"")</f>
      </c>
      <c r="J346" s="51">
        <v>345</v>
      </c>
      <c r="Q346" s="22"/>
      <c r="R346" s="22"/>
      <c r="S346" s="54"/>
    </row>
    <row r="347" spans="2:19" ht="12.75">
      <c r="B347" s="94">
        <f t="shared" si="21"/>
        <v>0</v>
      </c>
      <c r="C347" s="94">
        <f>IF(COUNT(Q347:EC347)&gt;0,COUNT(Q347:EC347),"")</f>
      </c>
      <c r="D347" s="94">
        <f>IF(COUNT(S347:EC347)&gt;0,COUNT(S347:EC347),"")</f>
      </c>
      <c r="E347" s="94">
        <f t="shared" si="22"/>
      </c>
      <c r="F347" s="94">
        <f t="shared" si="23"/>
      </c>
      <c r="G347" s="94">
        <f t="shared" si="24"/>
      </c>
      <c r="H347" s="94">
        <f>IF(AND(M347&gt;0,M347&lt;=STATS!$C$22),1,"")</f>
      </c>
      <c r="J347" s="51">
        <v>346</v>
      </c>
      <c r="Q347" s="22"/>
      <c r="R347" s="22"/>
      <c r="S347" s="54"/>
    </row>
    <row r="348" spans="2:19" ht="12.75">
      <c r="B348" s="94">
        <f t="shared" si="21"/>
        <v>0</v>
      </c>
      <c r="C348" s="94">
        <f>IF(COUNT(Q348:EC348)&gt;0,COUNT(Q348:EC348),"")</f>
      </c>
      <c r="D348" s="94">
        <f>IF(COUNT(S348:EC348)&gt;0,COUNT(S348:EC348),"")</f>
      </c>
      <c r="E348" s="94">
        <f t="shared" si="22"/>
      </c>
      <c r="F348" s="94">
        <f t="shared" si="23"/>
      </c>
      <c r="G348" s="94">
        <f t="shared" si="24"/>
      </c>
      <c r="H348" s="94">
        <f>IF(AND(M348&gt;0,M348&lt;=STATS!$C$22),1,"")</f>
      </c>
      <c r="J348" s="51">
        <v>347</v>
      </c>
      <c r="Q348" s="22"/>
      <c r="R348" s="22"/>
      <c r="S348" s="54"/>
    </row>
    <row r="349" spans="2:19" ht="12.75">
      <c r="B349" s="94">
        <f t="shared" si="21"/>
        <v>0</v>
      </c>
      <c r="C349" s="94">
        <f>IF(COUNT(Q349:EC349)&gt;0,COUNT(Q349:EC349),"")</f>
      </c>
      <c r="D349" s="94">
        <f>IF(COUNT(S349:EC349)&gt;0,COUNT(S349:EC349),"")</f>
      </c>
      <c r="E349" s="94">
        <f t="shared" si="22"/>
      </c>
      <c r="F349" s="94">
        <f t="shared" si="23"/>
      </c>
      <c r="G349" s="94">
        <f t="shared" si="24"/>
      </c>
      <c r="H349" s="94">
        <f>IF(AND(M349&gt;0,M349&lt;=STATS!$C$22),1,"")</f>
      </c>
      <c r="J349" s="51">
        <v>348</v>
      </c>
      <c r="Q349" s="22"/>
      <c r="R349" s="22"/>
      <c r="S349" s="54"/>
    </row>
    <row r="350" spans="2:19" ht="12.75">
      <c r="B350" s="94">
        <f t="shared" si="21"/>
        <v>0</v>
      </c>
      <c r="C350" s="94">
        <f>IF(COUNT(Q350:EC350)&gt;0,COUNT(Q350:EC350),"")</f>
      </c>
      <c r="D350" s="94">
        <f>IF(COUNT(S350:EC350)&gt;0,COUNT(S350:EC350),"")</f>
      </c>
      <c r="E350" s="94">
        <f t="shared" si="22"/>
      </c>
      <c r="F350" s="94">
        <f t="shared" si="23"/>
      </c>
      <c r="G350" s="94">
        <f t="shared" si="24"/>
      </c>
      <c r="H350" s="94">
        <f>IF(AND(M350&gt;0,M350&lt;=STATS!$C$22),1,"")</f>
      </c>
      <c r="J350" s="51">
        <v>349</v>
      </c>
      <c r="Q350" s="22"/>
      <c r="R350" s="22"/>
      <c r="S350" s="54"/>
    </row>
    <row r="351" spans="2:19" ht="12.75">
      <c r="B351" s="94">
        <f t="shared" si="21"/>
        <v>0</v>
      </c>
      <c r="C351" s="94">
        <f>IF(COUNT(Q351:EC351)&gt;0,COUNT(Q351:EC351),"")</f>
      </c>
      <c r="D351" s="94">
        <f>IF(COUNT(S351:EC351)&gt;0,COUNT(S351:EC351),"")</f>
      </c>
      <c r="E351" s="94">
        <f t="shared" si="22"/>
      </c>
      <c r="F351" s="94">
        <f t="shared" si="23"/>
      </c>
      <c r="G351" s="94">
        <f t="shared" si="24"/>
      </c>
      <c r="H351" s="94">
        <f>IF(AND(M351&gt;0,M351&lt;=STATS!$C$22),1,"")</f>
      </c>
      <c r="J351" s="51">
        <v>350</v>
      </c>
      <c r="Q351" s="22"/>
      <c r="R351" s="22"/>
      <c r="S351" s="54"/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</c>
      <c r="F352" s="94">
        <f t="shared" si="23"/>
      </c>
      <c r="G352" s="94">
        <f t="shared" si="24"/>
      </c>
      <c r="H352" s="94">
        <f>IF(AND(M352&gt;0,M352&lt;=STATS!$C$22),1,"")</f>
      </c>
      <c r="J352" s="51">
        <v>351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</c>
      <c r="F353" s="94">
        <f t="shared" si="23"/>
      </c>
      <c r="G353" s="94">
        <f t="shared" si="24"/>
      </c>
      <c r="H353" s="94">
        <f>IF(AND(M353&gt;0,M353&lt;=STATS!$C$22),1,"")</f>
      </c>
      <c r="J353" s="51">
        <v>352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</c>
      <c r="F354" s="94">
        <f t="shared" si="23"/>
      </c>
      <c r="G354" s="94">
        <f t="shared" si="24"/>
      </c>
      <c r="H354" s="94">
        <f>IF(AND(M354&gt;0,M354&lt;=STATS!$C$22),1,"")</f>
      </c>
      <c r="J354" s="51">
        <v>353</v>
      </c>
      <c r="Q354" s="22"/>
      <c r="R354" s="22"/>
      <c r="S354" s="54"/>
    </row>
    <row r="355" spans="2:19" ht="12.75">
      <c r="B355" s="94">
        <f t="shared" si="21"/>
        <v>0</v>
      </c>
      <c r="C355" s="94">
        <f>IF(COUNT(Q355:EC355)&gt;0,COUNT(Q355:EC355),"")</f>
      </c>
      <c r="D355" s="94">
        <f>IF(COUNT(S355:EC355)&gt;0,COUNT(S355:EC355),"")</f>
      </c>
      <c r="E355" s="94">
        <f t="shared" si="22"/>
      </c>
      <c r="F355" s="94">
        <f t="shared" si="23"/>
      </c>
      <c r="G355" s="94">
        <f t="shared" si="24"/>
      </c>
      <c r="H355" s="94">
        <f>IF(AND(M355&gt;0,M355&lt;=STATS!$C$22),1,"")</f>
      </c>
      <c r="J355" s="51">
        <v>354</v>
      </c>
      <c r="Q355" s="22"/>
      <c r="R355" s="22"/>
      <c r="S355" s="54"/>
    </row>
    <row r="356" spans="2:19" ht="12.75">
      <c r="B356" s="94">
        <f t="shared" si="21"/>
        <v>0</v>
      </c>
      <c r="C356" s="94">
        <f>IF(COUNT(Q356:EC356)&gt;0,COUNT(Q356:EC356),"")</f>
      </c>
      <c r="D356" s="94">
        <f>IF(COUNT(S356:EC356)&gt;0,COUNT(S356:EC356),"")</f>
      </c>
      <c r="E356" s="94">
        <f t="shared" si="22"/>
      </c>
      <c r="F356" s="94">
        <f t="shared" si="23"/>
      </c>
      <c r="G356" s="94">
        <f t="shared" si="24"/>
      </c>
      <c r="H356" s="94">
        <f>IF(AND(M356&gt;0,M356&lt;=STATS!$C$22),1,"")</f>
      </c>
      <c r="J356" s="51">
        <v>355</v>
      </c>
      <c r="Q356" s="22"/>
      <c r="R356" s="22"/>
      <c r="S356" s="54"/>
    </row>
    <row r="357" spans="2:19" ht="12.75">
      <c r="B357" s="94">
        <f t="shared" si="21"/>
        <v>0</v>
      </c>
      <c r="C357" s="94">
        <f>IF(COUNT(Q357:EC357)&gt;0,COUNT(Q357:EC357),"")</f>
      </c>
      <c r="D357" s="94">
        <f>IF(COUNT(S357:EC357)&gt;0,COUNT(S357:EC357),"")</f>
      </c>
      <c r="E357" s="94">
        <f t="shared" si="22"/>
      </c>
      <c r="F357" s="94">
        <f t="shared" si="23"/>
      </c>
      <c r="G357" s="94">
        <f t="shared" si="24"/>
      </c>
      <c r="H357" s="94">
        <f>IF(AND(M357&gt;0,M357&lt;=STATS!$C$22),1,"")</f>
      </c>
      <c r="J357" s="51">
        <v>356</v>
      </c>
      <c r="Q357" s="22"/>
      <c r="R357" s="22"/>
      <c r="S357" s="54"/>
    </row>
    <row r="358" spans="2:19" ht="12.75">
      <c r="B358" s="94">
        <f t="shared" si="21"/>
        <v>0</v>
      </c>
      <c r="C358" s="94">
        <f>IF(COUNT(Q358:EC358)&gt;0,COUNT(Q358:EC358),"")</f>
      </c>
      <c r="D358" s="94">
        <f>IF(COUNT(S358:EC358)&gt;0,COUNT(S358:EC358),"")</f>
      </c>
      <c r="E358" s="94">
        <f t="shared" si="22"/>
      </c>
      <c r="F358" s="94">
        <f t="shared" si="23"/>
      </c>
      <c r="G358" s="94">
        <f t="shared" si="24"/>
      </c>
      <c r="H358" s="94">
        <f>IF(AND(M358&gt;0,M358&lt;=STATS!$C$22),1,"")</f>
      </c>
      <c r="J358" s="51">
        <v>357</v>
      </c>
      <c r="Q358" s="22"/>
      <c r="R358" s="22"/>
      <c r="S358" s="54"/>
    </row>
    <row r="359" spans="2:19" ht="12.75">
      <c r="B359" s="94">
        <f t="shared" si="21"/>
        <v>0</v>
      </c>
      <c r="C359" s="94">
        <f>IF(COUNT(Q359:EC359)&gt;0,COUNT(Q359:EC359),"")</f>
      </c>
      <c r="D359" s="94">
        <f>IF(COUNT(S359:EC359)&gt;0,COUNT(S359:EC359),"")</f>
      </c>
      <c r="E359" s="94">
        <f t="shared" si="22"/>
      </c>
      <c r="F359" s="94">
        <f t="shared" si="23"/>
      </c>
      <c r="G359" s="94">
        <f t="shared" si="24"/>
      </c>
      <c r="H359" s="94">
        <f>IF(AND(M359&gt;0,M359&lt;=STATS!$C$22),1,"")</f>
      </c>
      <c r="J359" s="51">
        <v>358</v>
      </c>
      <c r="Q359" s="22"/>
      <c r="R359" s="22"/>
      <c r="S359" s="54"/>
    </row>
    <row r="360" spans="2:19" ht="12.75">
      <c r="B360" s="94">
        <f t="shared" si="21"/>
        <v>0</v>
      </c>
      <c r="C360" s="94">
        <f>IF(COUNT(Q360:EC360)&gt;0,COUNT(Q360:EC360),"")</f>
      </c>
      <c r="D360" s="94">
        <f>IF(COUNT(S360:EC360)&gt;0,COUNT(S360:EC360),"")</f>
      </c>
      <c r="E360" s="94">
        <f t="shared" si="22"/>
      </c>
      <c r="F360" s="94">
        <f t="shared" si="23"/>
      </c>
      <c r="G360" s="94">
        <f t="shared" si="24"/>
      </c>
      <c r="H360" s="94">
        <f>IF(AND(M360&gt;0,M360&lt;=STATS!$C$22),1,"")</f>
      </c>
      <c r="J360" s="51">
        <v>359</v>
      </c>
      <c r="Q360" s="22"/>
      <c r="R360" s="22"/>
      <c r="S360" s="54"/>
    </row>
    <row r="361" spans="2:19" ht="12.75">
      <c r="B361" s="94">
        <f t="shared" si="21"/>
        <v>0</v>
      </c>
      <c r="C361" s="94">
        <f>IF(COUNT(Q361:EC361)&gt;0,COUNT(Q361:EC361),"")</f>
      </c>
      <c r="D361" s="94">
        <f>IF(COUNT(S361:EC361)&gt;0,COUNT(S361:EC361),"")</f>
      </c>
      <c r="E361" s="94">
        <f t="shared" si="22"/>
      </c>
      <c r="F361" s="94">
        <f t="shared" si="23"/>
      </c>
      <c r="G361" s="94">
        <f t="shared" si="24"/>
      </c>
      <c r="H361" s="94">
        <f>IF(AND(M361&gt;0,M361&lt;=STATS!$C$22),1,"")</f>
      </c>
      <c r="J361" s="51">
        <v>360</v>
      </c>
      <c r="Q361" s="22"/>
      <c r="R361" s="22"/>
      <c r="S361" s="54"/>
    </row>
    <row r="362" spans="2:19" ht="12.75">
      <c r="B362" s="94">
        <f t="shared" si="21"/>
        <v>0</v>
      </c>
      <c r="C362" s="94">
        <f>IF(COUNT(Q362:EC362)&gt;0,COUNT(Q362:EC362),"")</f>
      </c>
      <c r="D362" s="94">
        <f>IF(COUNT(S362:EC362)&gt;0,COUNT(S362:EC362),"")</f>
      </c>
      <c r="E362" s="94">
        <f t="shared" si="22"/>
      </c>
      <c r="F362" s="94">
        <f t="shared" si="23"/>
      </c>
      <c r="G362" s="94">
        <f t="shared" si="24"/>
      </c>
      <c r="H362" s="94">
        <f>IF(AND(M362&gt;0,M362&lt;=STATS!$C$22),1,"")</f>
      </c>
      <c r="J362" s="51">
        <v>361</v>
      </c>
      <c r="Q362" s="22"/>
      <c r="R362" s="22"/>
      <c r="S362" s="54"/>
    </row>
    <row r="363" spans="2:19" ht="12.75">
      <c r="B363" s="94">
        <f t="shared" si="21"/>
        <v>0</v>
      </c>
      <c r="C363" s="94">
        <f>IF(COUNT(Q363:EC363)&gt;0,COUNT(Q363:EC363),"")</f>
      </c>
      <c r="D363" s="94">
        <f>IF(COUNT(S363:EC363)&gt;0,COUNT(S363:EC363),"")</f>
      </c>
      <c r="E363" s="94">
        <f t="shared" si="22"/>
      </c>
      <c r="F363" s="94">
        <f t="shared" si="23"/>
      </c>
      <c r="G363" s="94">
        <f t="shared" si="24"/>
      </c>
      <c r="H363" s="94">
        <f>IF(AND(M363&gt;0,M363&lt;=STATS!$C$22),1,"")</f>
      </c>
      <c r="J363" s="51">
        <v>362</v>
      </c>
      <c r="Q363" s="22"/>
      <c r="R363" s="22"/>
      <c r="S363" s="54"/>
    </row>
    <row r="364" spans="2:19" ht="12.75">
      <c r="B364" s="94">
        <f t="shared" si="21"/>
        <v>0</v>
      </c>
      <c r="C364" s="94">
        <f>IF(COUNT(Q364:EC364)&gt;0,COUNT(Q364:EC364),"")</f>
      </c>
      <c r="D364" s="94">
        <f>IF(COUNT(S364:EC364)&gt;0,COUNT(S364:EC364),"")</f>
      </c>
      <c r="E364" s="94">
        <f t="shared" si="22"/>
      </c>
      <c r="F364" s="94">
        <f t="shared" si="23"/>
      </c>
      <c r="G364" s="94">
        <f t="shared" si="24"/>
      </c>
      <c r="H364" s="94">
        <f>IF(AND(M364&gt;0,M364&lt;=STATS!$C$22),1,"")</f>
      </c>
      <c r="J364" s="51">
        <v>363</v>
      </c>
      <c r="Q364" s="22"/>
      <c r="R364" s="22"/>
      <c r="S364" s="54"/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</c>
      <c r="F365" s="94">
        <f t="shared" si="23"/>
      </c>
      <c r="G365" s="94">
        <f t="shared" si="24"/>
      </c>
      <c r="H365" s="94">
        <f>IF(AND(M365&gt;0,M365&lt;=STATS!$C$22),1,"")</f>
      </c>
      <c r="J365" s="51">
        <v>364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Q366" s="22"/>
      <c r="R366" s="22"/>
      <c r="S366" s="54"/>
    </row>
    <row r="367" spans="2:19" ht="12.75">
      <c r="B367" s="94">
        <f t="shared" si="21"/>
        <v>0</v>
      </c>
      <c r="C367" s="94">
        <f>IF(COUNT(Q367:EC367)&gt;0,COUNT(Q367:EC367),"")</f>
      </c>
      <c r="D367" s="94">
        <f>IF(COUNT(S367:EC367)&gt;0,COUNT(S367:EC367),"")</f>
      </c>
      <c r="E367" s="94">
        <f t="shared" si="22"/>
      </c>
      <c r="F367" s="94">
        <f t="shared" si="23"/>
      </c>
      <c r="G367" s="94">
        <f t="shared" si="24"/>
      </c>
      <c r="H367" s="94">
        <f>IF(AND(M367&gt;0,M367&lt;=STATS!$C$22),1,"")</f>
      </c>
      <c r="J367" s="51">
        <v>366</v>
      </c>
      <c r="Q367" s="22"/>
      <c r="R367" s="22"/>
      <c r="S367" s="54"/>
    </row>
    <row r="368" spans="2:19" ht="12.75">
      <c r="B368" s="94">
        <f t="shared" si="21"/>
        <v>0</v>
      </c>
      <c r="C368" s="94">
        <f>IF(COUNT(Q368:EC368)&gt;0,COUNT(Q368:EC368),"")</f>
      </c>
      <c r="D368" s="94">
        <f>IF(COUNT(S368:EC368)&gt;0,COUNT(S368:EC368),"")</f>
      </c>
      <c r="E368" s="94">
        <f t="shared" si="22"/>
      </c>
      <c r="F368" s="94">
        <f t="shared" si="23"/>
      </c>
      <c r="G368" s="94">
        <f t="shared" si="24"/>
      </c>
      <c r="H368" s="94">
        <f>IF(AND(M368&gt;0,M368&lt;=STATS!$C$22),1,"")</f>
      </c>
      <c r="J368" s="51">
        <v>367</v>
      </c>
      <c r="Q368" s="22"/>
      <c r="R368" s="22"/>
      <c r="S368" s="54"/>
    </row>
    <row r="369" spans="2:19" ht="12.75">
      <c r="B369" s="94">
        <f t="shared" si="21"/>
        <v>0</v>
      </c>
      <c r="C369" s="94">
        <f>IF(COUNT(Q369:EC369)&gt;0,COUNT(Q369:EC369),"")</f>
      </c>
      <c r="D369" s="94">
        <f>IF(COUNT(S369:EC369)&gt;0,COUNT(S369:EC369),"")</f>
      </c>
      <c r="E369" s="94">
        <f t="shared" si="22"/>
      </c>
      <c r="F369" s="94">
        <f t="shared" si="23"/>
      </c>
      <c r="G369" s="94">
        <f t="shared" si="24"/>
      </c>
      <c r="H369" s="94">
        <f>IF(AND(M369&gt;0,M369&lt;=STATS!$C$22),1,"")</f>
      </c>
      <c r="J369" s="51">
        <v>368</v>
      </c>
      <c r="Q369" s="22"/>
      <c r="R369" s="22"/>
      <c r="S369" s="54"/>
    </row>
    <row r="370" spans="2:19" ht="12.75">
      <c r="B370" s="94">
        <f t="shared" si="21"/>
        <v>0</v>
      </c>
      <c r="C370" s="94">
        <f>IF(COUNT(Q370:EC370)&gt;0,COUNT(Q370:EC370),"")</f>
      </c>
      <c r="D370" s="94">
        <f>IF(COUNT(S370:EC370)&gt;0,COUNT(S370:EC370),"")</f>
      </c>
      <c r="E370" s="94">
        <f t="shared" si="22"/>
      </c>
      <c r="F370" s="94">
        <f t="shared" si="23"/>
      </c>
      <c r="G370" s="94">
        <f t="shared" si="24"/>
      </c>
      <c r="H370" s="94">
        <f>IF(AND(M370&gt;0,M370&lt;=STATS!$C$22),1,"")</f>
      </c>
      <c r="J370" s="51">
        <v>369</v>
      </c>
      <c r="Q370" s="22"/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</c>
      <c r="F371" s="94">
        <f t="shared" si="23"/>
      </c>
      <c r="G371" s="94">
        <f t="shared" si="24"/>
      </c>
      <c r="H371" s="94">
        <f>IF(AND(M371&gt;0,M371&lt;=STATS!$C$22),1,"")</f>
      </c>
      <c r="J371" s="51">
        <v>370</v>
      </c>
      <c r="Q371" s="22"/>
      <c r="R371" s="22"/>
      <c r="S371" s="54"/>
    </row>
    <row r="372" spans="2:19" ht="12.75">
      <c r="B372" s="94">
        <f t="shared" si="21"/>
        <v>0</v>
      </c>
      <c r="C372" s="94">
        <f>IF(COUNT(Q372:EC372)&gt;0,COUNT(Q372:EC372),"")</f>
      </c>
      <c r="D372" s="94">
        <f>IF(COUNT(S372:EC372)&gt;0,COUNT(S372:EC372),"")</f>
      </c>
      <c r="E372" s="94">
        <f t="shared" si="22"/>
      </c>
      <c r="F372" s="94">
        <f t="shared" si="23"/>
      </c>
      <c r="G372" s="94">
        <f t="shared" si="24"/>
      </c>
      <c r="H372" s="94">
        <f>IF(AND(M372&gt;0,M372&lt;=STATS!$C$22),1,"")</f>
      </c>
      <c r="J372" s="51">
        <v>371</v>
      </c>
      <c r="Q372" s="22"/>
      <c r="R372" s="22"/>
      <c r="S372" s="54"/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</c>
      <c r="F373" s="94">
        <f t="shared" si="23"/>
      </c>
      <c r="G373" s="94">
        <f t="shared" si="24"/>
      </c>
      <c r="H373" s="94">
        <f>IF(AND(M373&gt;0,M373&lt;=STATS!$C$22),1,"")</f>
      </c>
      <c r="J373" s="51">
        <v>372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</c>
      <c r="F374" s="94">
        <f t="shared" si="23"/>
      </c>
      <c r="G374" s="94">
        <f t="shared" si="24"/>
      </c>
      <c r="H374" s="94">
        <f>IF(AND(M374&gt;0,M374&lt;=STATS!$C$22),1,"")</f>
      </c>
      <c r="J374" s="51">
        <v>373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</c>
      <c r="F375" s="94">
        <f t="shared" si="23"/>
      </c>
      <c r="G375" s="94">
        <f t="shared" si="24"/>
      </c>
      <c r="H375" s="94">
        <f>IF(AND(M375&gt;0,M375&lt;=STATS!$C$22),1,"")</f>
      </c>
      <c r="J375" s="51">
        <v>374</v>
      </c>
      <c r="Q375" s="22"/>
      <c r="R375" s="22"/>
      <c r="S375" s="54"/>
    </row>
    <row r="376" spans="2:19" ht="12.75">
      <c r="B376" s="94">
        <f t="shared" si="21"/>
        <v>0</v>
      </c>
      <c r="C376" s="94">
        <f>IF(COUNT(Q376:EC376)&gt;0,COUNT(Q376:EC376),"")</f>
      </c>
      <c r="D376" s="94">
        <f>IF(COUNT(S376:EC376)&gt;0,COUNT(S376:EC376),"")</f>
      </c>
      <c r="E376" s="94">
        <f t="shared" si="22"/>
      </c>
      <c r="F376" s="94">
        <f t="shared" si="23"/>
      </c>
      <c r="G376" s="94">
        <f t="shared" si="24"/>
      </c>
      <c r="H376" s="94">
        <f>IF(AND(M376&gt;0,M376&lt;=STATS!$C$22),1,"")</f>
      </c>
      <c r="J376" s="51">
        <v>375</v>
      </c>
      <c r="Q376" s="22"/>
      <c r="R376" s="22"/>
      <c r="S376" s="54"/>
    </row>
    <row r="377" spans="2:19" ht="12.75">
      <c r="B377" s="94">
        <f t="shared" si="21"/>
        <v>0</v>
      </c>
      <c r="C377" s="94">
        <f>IF(COUNT(Q377:EC377)&gt;0,COUNT(Q377:EC377),"")</f>
      </c>
      <c r="D377" s="94">
        <f>IF(COUNT(S377:EC377)&gt;0,COUNT(S377:EC377),"")</f>
      </c>
      <c r="E377" s="94">
        <f t="shared" si="22"/>
      </c>
      <c r="F377" s="94">
        <f t="shared" si="23"/>
      </c>
      <c r="G377" s="94">
        <f t="shared" si="24"/>
      </c>
      <c r="H377" s="94">
        <f>IF(AND(M377&gt;0,M377&lt;=STATS!$C$22),1,"")</f>
      </c>
      <c r="J377" s="51">
        <v>376</v>
      </c>
      <c r="Q377" s="22"/>
      <c r="R377" s="22"/>
      <c r="S377" s="54"/>
    </row>
    <row r="378" spans="2:19" ht="12.75">
      <c r="B378" s="94">
        <f t="shared" si="21"/>
        <v>0</v>
      </c>
      <c r="C378" s="94">
        <f>IF(COUNT(Q378:EC378)&gt;0,COUNT(Q378:EC378),"")</f>
      </c>
      <c r="D378" s="94">
        <f>IF(COUNT(S378:EC378)&gt;0,COUNT(S378:EC378),"")</f>
      </c>
      <c r="E378" s="94">
        <f t="shared" si="22"/>
      </c>
      <c r="F378" s="94">
        <f t="shared" si="23"/>
      </c>
      <c r="G378" s="94">
        <f t="shared" si="24"/>
      </c>
      <c r="H378" s="94">
        <f>IF(AND(M378&gt;0,M378&lt;=STATS!$C$22),1,"")</f>
      </c>
      <c r="J378" s="51">
        <v>377</v>
      </c>
      <c r="Q378" s="22"/>
      <c r="R378" s="22"/>
      <c r="S378" s="54"/>
    </row>
    <row r="379" spans="2:19" ht="12.75">
      <c r="B379" s="94">
        <f t="shared" si="21"/>
        <v>0</v>
      </c>
      <c r="C379" s="94">
        <f>IF(COUNT(Q379:EC379)&gt;0,COUNT(Q379:EC379),"")</f>
      </c>
      <c r="D379" s="94">
        <f>IF(COUNT(S379:EC379)&gt;0,COUNT(S379:EC379),"")</f>
      </c>
      <c r="E379" s="94">
        <f t="shared" si="22"/>
      </c>
      <c r="F379" s="94">
        <f t="shared" si="23"/>
      </c>
      <c r="G379" s="94">
        <f t="shared" si="24"/>
      </c>
      <c r="H379" s="94">
        <f>IF(AND(M379&gt;0,M379&lt;=STATS!$C$22),1,"")</f>
      </c>
      <c r="J379" s="51">
        <v>378</v>
      </c>
      <c r="Q379" s="22"/>
      <c r="R379" s="22"/>
      <c r="S379" s="54"/>
    </row>
    <row r="380" spans="2:19" ht="12.75">
      <c r="B380" s="94">
        <f t="shared" si="21"/>
        <v>0</v>
      </c>
      <c r="C380" s="94">
        <f>IF(COUNT(Q380:EC380)&gt;0,COUNT(Q380:EC380),"")</f>
      </c>
      <c r="D380" s="94">
        <f>IF(COUNT(S380:EC380)&gt;0,COUNT(S380:EC380),"")</f>
      </c>
      <c r="E380" s="94">
        <f t="shared" si="22"/>
      </c>
      <c r="F380" s="94">
        <f t="shared" si="23"/>
      </c>
      <c r="G380" s="94">
        <f t="shared" si="24"/>
      </c>
      <c r="H380" s="94">
        <f>IF(AND(M380&gt;0,M380&lt;=STATS!$C$22),1,"")</f>
      </c>
      <c r="J380" s="51">
        <v>379</v>
      </c>
      <c r="Q380" s="22"/>
      <c r="R380" s="22"/>
      <c r="S380" s="54"/>
    </row>
    <row r="381" spans="2:19" ht="12.75">
      <c r="B381" s="94">
        <f t="shared" si="21"/>
        <v>0</v>
      </c>
      <c r="C381" s="94">
        <f>IF(COUNT(Q381:EC381)&gt;0,COUNT(Q381:EC381),"")</f>
      </c>
      <c r="D381" s="94">
        <f>IF(COUNT(S381:EC381)&gt;0,COUNT(S381:EC381),"")</f>
      </c>
      <c r="E381" s="94">
        <f t="shared" si="22"/>
      </c>
      <c r="F381" s="94">
        <f t="shared" si="23"/>
      </c>
      <c r="G381" s="94">
        <f t="shared" si="24"/>
      </c>
      <c r="H381" s="94">
        <f>IF(AND(M381&gt;0,M381&lt;=STATS!$C$22),1,"")</f>
      </c>
      <c r="J381" s="51">
        <v>380</v>
      </c>
      <c r="Q381" s="22"/>
      <c r="R381" s="22"/>
      <c r="S381" s="54"/>
    </row>
    <row r="382" spans="2:19" ht="12.75">
      <c r="B382" s="94">
        <f t="shared" si="21"/>
        <v>0</v>
      </c>
      <c r="C382" s="94">
        <f>IF(COUNT(Q382:EC382)&gt;0,COUNT(Q382:EC382),"")</f>
      </c>
      <c r="D382" s="94">
        <f>IF(COUNT(S382:EC382)&gt;0,COUNT(S382:EC382),"")</f>
      </c>
      <c r="E382" s="94">
        <f t="shared" si="22"/>
      </c>
      <c r="F382" s="94">
        <f t="shared" si="23"/>
      </c>
      <c r="G382" s="94">
        <f t="shared" si="24"/>
      </c>
      <c r="H382" s="94">
        <f>IF(AND(M382&gt;0,M382&lt;=STATS!$C$22),1,"")</f>
      </c>
      <c r="J382" s="51">
        <v>381</v>
      </c>
      <c r="Q382" s="22"/>
      <c r="R382" s="22"/>
      <c r="S382" s="54"/>
    </row>
    <row r="383" spans="2:19" ht="12.75">
      <c r="B383" s="94">
        <f t="shared" si="21"/>
        <v>0</v>
      </c>
      <c r="C383" s="94">
        <f>IF(COUNT(Q383:EC383)&gt;0,COUNT(Q383:EC383),"")</f>
      </c>
      <c r="D383" s="94">
        <f>IF(COUNT(S383:EC383)&gt;0,COUNT(S383:EC383),"")</f>
      </c>
      <c r="E383" s="94">
        <f t="shared" si="22"/>
      </c>
      <c r="F383" s="94">
        <f t="shared" si="23"/>
      </c>
      <c r="G383" s="94">
        <f t="shared" si="24"/>
      </c>
      <c r="H383" s="94">
        <f>IF(AND(M383&gt;0,M383&lt;=STATS!$C$22),1,"")</f>
      </c>
      <c r="J383" s="51">
        <v>382</v>
      </c>
      <c r="Q383" s="22"/>
      <c r="R383" s="22"/>
      <c r="S383" s="54"/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</c>
      <c r="F384" s="94">
        <f t="shared" si="23"/>
      </c>
      <c r="G384" s="94">
        <f t="shared" si="24"/>
      </c>
      <c r="H384" s="94">
        <f>IF(AND(M384&gt;0,M384&lt;=STATS!$C$22),1,"")</f>
      </c>
      <c r="J384" s="51">
        <v>383</v>
      </c>
      <c r="Q384" s="22"/>
      <c r="R384" s="22"/>
      <c r="S384" s="54"/>
    </row>
    <row r="385" spans="2:19" ht="12.75">
      <c r="B385" s="94">
        <f t="shared" si="21"/>
        <v>0</v>
      </c>
      <c r="C385" s="94">
        <f>IF(COUNT(Q385:EC385)&gt;0,COUNT(Q385:EC385),"")</f>
      </c>
      <c r="D385" s="94">
        <f>IF(COUNT(S385:EC385)&gt;0,COUNT(S385:EC385),"")</f>
      </c>
      <c r="E385" s="94">
        <f t="shared" si="22"/>
      </c>
      <c r="F385" s="94">
        <f t="shared" si="23"/>
      </c>
      <c r="G385" s="94">
        <f t="shared" si="24"/>
      </c>
      <c r="H385" s="94">
        <f>IF(AND(M385&gt;0,M385&lt;=STATS!$C$22),1,"")</f>
      </c>
      <c r="J385" s="51">
        <v>384</v>
      </c>
      <c r="Q385" s="22"/>
      <c r="R385" s="22"/>
      <c r="S385" s="54"/>
    </row>
    <row r="386" spans="2:19" ht="12.75">
      <c r="B386" s="94">
        <f aca="true" t="shared" si="25" ref="B386:B449">COUNT(Q386:EA386)</f>
        <v>0</v>
      </c>
      <c r="C386" s="94">
        <f>IF(COUNT(Q386:EC386)&gt;0,COUNT(Q386:EC386),"")</f>
      </c>
      <c r="D386" s="94">
        <f>IF(COUNT(S386:EC386)&gt;0,COUNT(S386:EC386),"")</f>
      </c>
      <c r="E386" s="94">
        <f aca="true" t="shared" si="26" ref="E386:E449">IF(H386=1,COUNT(Q386:EA386),"")</f>
      </c>
      <c r="F386" s="94">
        <f aca="true" t="shared" si="27" ref="F386:F449">IF(H386=1,COUNT(T386:EA386),"")</f>
      </c>
      <c r="G386" s="94">
        <f t="shared" si="24"/>
      </c>
      <c r="H386" s="94">
        <f>IF(AND(M386&gt;0,M386&lt;=STATS!$C$22),1,"")</f>
      </c>
      <c r="J386" s="51">
        <v>385</v>
      </c>
      <c r="Q386" s="22"/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</c>
      <c r="F387" s="94">
        <f t="shared" si="27"/>
      </c>
      <c r="G387" s="94">
        <f t="shared" si="24"/>
      </c>
      <c r="H387" s="94">
        <f>IF(AND(M387&gt;0,M387&lt;=STATS!$C$22),1,"")</f>
      </c>
      <c r="J387" s="51">
        <v>386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</c>
      <c r="F388" s="94">
        <f t="shared" si="27"/>
      </c>
      <c r="G388" s="94">
        <f t="shared" si="24"/>
      </c>
      <c r="H388" s="94">
        <f>IF(AND(M388&gt;0,M388&lt;=STATS!$C$22),1,"")</f>
      </c>
      <c r="J388" s="51">
        <v>387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</c>
      <c r="F389" s="94">
        <f t="shared" si="27"/>
      </c>
      <c r="G389" s="94">
        <f t="shared" si="24"/>
      </c>
      <c r="H389" s="94">
        <f>IF(AND(M389&gt;0,M389&lt;=STATS!$C$22),1,"")</f>
      </c>
      <c r="J389" s="51">
        <v>388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</c>
      <c r="F390" s="94">
        <f t="shared" si="27"/>
      </c>
      <c r="G390" s="94">
        <f t="shared" si="24"/>
      </c>
      <c r="H390" s="94">
        <f>IF(AND(M390&gt;0,M390&lt;=STATS!$C$22),1,"")</f>
      </c>
      <c r="J390" s="51">
        <v>389</v>
      </c>
      <c r="Q390" s="22"/>
      <c r="R390" s="22"/>
      <c r="S390" s="54"/>
    </row>
    <row r="391" spans="2:19" ht="12.75">
      <c r="B391" s="94">
        <f t="shared" si="25"/>
        <v>0</v>
      </c>
      <c r="C391" s="94">
        <f>IF(COUNT(Q391:EC391)&gt;0,COUNT(Q391:EC391),"")</f>
      </c>
      <c r="D391" s="94">
        <f>IF(COUNT(S391:EC391)&gt;0,COUNT(S391:EC391),"")</f>
      </c>
      <c r="E391" s="94">
        <f t="shared" si="26"/>
      </c>
      <c r="F391" s="94">
        <f t="shared" si="27"/>
      </c>
      <c r="G391" s="94">
        <f t="shared" si="24"/>
      </c>
      <c r="H391" s="94">
        <f>IF(AND(M391&gt;0,M391&lt;=STATS!$C$22),1,"")</f>
      </c>
      <c r="J391" s="51">
        <v>390</v>
      </c>
      <c r="Q391" s="22"/>
      <c r="R391" s="22"/>
      <c r="S391" s="54"/>
    </row>
    <row r="392" spans="2:19" ht="12.75">
      <c r="B392" s="94">
        <f t="shared" si="25"/>
        <v>0</v>
      </c>
      <c r="C392" s="94">
        <f>IF(COUNT(Q392:EC392)&gt;0,COUNT(Q392:EC392),"")</f>
      </c>
      <c r="D392" s="94">
        <f>IF(COUNT(S392:EC392)&gt;0,COUNT(S392:EC392),"")</f>
      </c>
      <c r="E392" s="94">
        <f t="shared" si="26"/>
      </c>
      <c r="F392" s="94">
        <f t="shared" si="27"/>
      </c>
      <c r="G392" s="94">
        <f t="shared" si="24"/>
      </c>
      <c r="H392" s="94">
        <f>IF(AND(M392&gt;0,M392&lt;=STATS!$C$22),1,"")</f>
      </c>
      <c r="J392" s="51">
        <v>391</v>
      </c>
      <c r="Q392" s="22"/>
      <c r="R392" s="22"/>
      <c r="S392" s="54"/>
    </row>
    <row r="393" spans="2:19" ht="12.75">
      <c r="B393" s="94">
        <f t="shared" si="25"/>
        <v>0</v>
      </c>
      <c r="C393" s="94">
        <f>IF(COUNT(Q393:EC393)&gt;0,COUNT(Q393:EC393),"")</f>
      </c>
      <c r="D393" s="94">
        <f>IF(COUNT(S393:EC393)&gt;0,COUNT(S393:EC393),"")</f>
      </c>
      <c r="E393" s="94">
        <f t="shared" si="26"/>
      </c>
      <c r="F393" s="94">
        <f t="shared" si="27"/>
      </c>
      <c r="G393" s="94">
        <f t="shared" si="24"/>
      </c>
      <c r="H393" s="94">
        <f>IF(AND(M393&gt;0,M393&lt;=STATS!$C$22),1,"")</f>
      </c>
      <c r="J393" s="51">
        <v>392</v>
      </c>
      <c r="Q393" s="22"/>
      <c r="R393" s="22"/>
      <c r="S393" s="54"/>
    </row>
    <row r="394" spans="2:19" ht="12.75">
      <c r="B394" s="94">
        <f t="shared" si="25"/>
        <v>0</v>
      </c>
      <c r="C394" s="94">
        <f>IF(COUNT(Q394:EC394)&gt;0,COUNT(Q394:EC394),"")</f>
      </c>
      <c r="D394" s="94">
        <f>IF(COUNT(S394:EC394)&gt;0,COUNT(S394:EC394),"")</f>
      </c>
      <c r="E394" s="94">
        <f t="shared" si="26"/>
      </c>
      <c r="F394" s="94">
        <f t="shared" si="27"/>
      </c>
      <c r="G394" s="94">
        <f t="shared" si="24"/>
      </c>
      <c r="H394" s="94">
        <f>IF(AND(M394&gt;0,M394&lt;=STATS!$C$22),1,"")</f>
      </c>
      <c r="J394" s="51">
        <v>393</v>
      </c>
      <c r="Q394" s="22"/>
      <c r="R394" s="22"/>
      <c r="S394" s="54"/>
    </row>
    <row r="395" spans="2:19" ht="12.75">
      <c r="B395" s="94">
        <f t="shared" si="25"/>
        <v>0</v>
      </c>
      <c r="C395" s="94">
        <f>IF(COUNT(Q395:EC395)&gt;0,COUNT(Q395:EC395),"")</f>
      </c>
      <c r="D395" s="94">
        <f>IF(COUNT(S395:EC395)&gt;0,COUNT(S395:EC395),"")</f>
      </c>
      <c r="E395" s="94">
        <f t="shared" si="26"/>
      </c>
      <c r="F395" s="94">
        <f t="shared" si="27"/>
      </c>
      <c r="G395" s="94">
        <f t="shared" si="24"/>
      </c>
      <c r="H395" s="94">
        <f>IF(AND(M395&gt;0,M395&lt;=STATS!$C$22),1,"")</f>
      </c>
      <c r="J395" s="51">
        <v>394</v>
      </c>
      <c r="Q395" s="22"/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</c>
      <c r="F396" s="94">
        <f t="shared" si="27"/>
      </c>
      <c r="G396" s="94">
        <f t="shared" si="24"/>
      </c>
      <c r="H396" s="94">
        <f>IF(AND(M396&gt;0,M396&lt;=STATS!$C$22),1,"")</f>
      </c>
      <c r="J396" s="51">
        <v>395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</c>
      <c r="F397" s="94">
        <f t="shared" si="27"/>
      </c>
      <c r="G397" s="94">
        <f t="shared" si="24"/>
      </c>
      <c r="H397" s="94">
        <f>IF(AND(M397&gt;0,M397&lt;=STATS!$C$22),1,"")</f>
      </c>
      <c r="J397" s="51">
        <v>396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</c>
      <c r="F398" s="94">
        <f t="shared" si="27"/>
      </c>
      <c r="G398" s="94">
        <f t="shared" si="24"/>
      </c>
      <c r="H398" s="94">
        <f>IF(AND(M398&gt;0,M398&lt;=STATS!$C$22),1,"")</f>
      </c>
      <c r="J398" s="51">
        <v>397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</c>
      <c r="F399" s="94">
        <f t="shared" si="27"/>
      </c>
      <c r="G399" s="94">
        <f t="shared" si="24"/>
      </c>
      <c r="H399" s="94">
        <f>IF(AND(M399&gt;0,M399&lt;=STATS!$C$22),1,"")</f>
      </c>
      <c r="J399" s="51">
        <v>398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</c>
      <c r="F400" s="94">
        <f t="shared" si="27"/>
      </c>
      <c r="G400" s="94">
        <f t="shared" si="24"/>
      </c>
      <c r="H400" s="94">
        <f>IF(AND(M400&gt;0,M400&lt;=STATS!$C$22),1,"")</f>
      </c>
      <c r="J400" s="51">
        <v>399</v>
      </c>
      <c r="Q400" s="22"/>
      <c r="R400" s="22"/>
      <c r="S400" s="54"/>
    </row>
    <row r="401" spans="2:19" ht="12.75">
      <c r="B401" s="94">
        <f t="shared" si="25"/>
        <v>0</v>
      </c>
      <c r="C401" s="94">
        <f>IF(COUNT(Q401:EC401)&gt;0,COUNT(Q401:EC401),"")</f>
      </c>
      <c r="D401" s="94">
        <f>IF(COUNT(S401:EC401)&gt;0,COUNT(S401:EC401),"")</f>
      </c>
      <c r="E401" s="94">
        <f t="shared" si="26"/>
      </c>
      <c r="F401" s="94">
        <f t="shared" si="27"/>
      </c>
      <c r="G401" s="94">
        <f t="shared" si="24"/>
      </c>
      <c r="H401" s="94">
        <f>IF(AND(M401&gt;0,M401&lt;=STATS!$C$22),1,"")</f>
      </c>
      <c r="J401" s="51">
        <v>400</v>
      </c>
      <c r="Q401" s="22"/>
      <c r="R401" s="22"/>
      <c r="S401" s="54"/>
    </row>
    <row r="402" spans="2:19" ht="12.75">
      <c r="B402" s="94">
        <f t="shared" si="25"/>
        <v>0</v>
      </c>
      <c r="C402" s="94">
        <f>IF(COUNT(Q402:EC402)&gt;0,COUNT(Q402:EC402),"")</f>
      </c>
      <c r="D402" s="94">
        <f>IF(COUNT(S402:EC402)&gt;0,COUNT(S402:EC402),"")</f>
      </c>
      <c r="E402" s="94">
        <f t="shared" si="26"/>
      </c>
      <c r="F402" s="94">
        <f t="shared" si="27"/>
      </c>
      <c r="G402" s="94">
        <f t="shared" si="24"/>
      </c>
      <c r="H402" s="94">
        <f>IF(AND(M402&gt;0,M402&lt;=STATS!$C$22),1,"")</f>
      </c>
      <c r="J402" s="51">
        <v>401</v>
      </c>
      <c r="Q402" s="22"/>
      <c r="R402" s="22"/>
      <c r="S402" s="54"/>
    </row>
    <row r="403" spans="2:19" ht="12.75">
      <c r="B403" s="94">
        <f t="shared" si="25"/>
        <v>0</v>
      </c>
      <c r="C403" s="94">
        <f>IF(COUNT(Q403:EC403)&gt;0,COUNT(Q403:EC403),"")</f>
      </c>
      <c r="D403" s="94">
        <f>IF(COUNT(S403:EC403)&gt;0,COUNT(S403:EC403),"")</f>
      </c>
      <c r="E403" s="94">
        <f t="shared" si="26"/>
      </c>
      <c r="F403" s="94">
        <f t="shared" si="27"/>
      </c>
      <c r="G403" s="94">
        <f t="shared" si="24"/>
      </c>
      <c r="H403" s="94">
        <f>IF(AND(M403&gt;0,M403&lt;=STATS!$C$22),1,"")</f>
      </c>
      <c r="J403" s="51">
        <v>402</v>
      </c>
      <c r="Q403" s="22"/>
      <c r="R403" s="22"/>
      <c r="S403" s="54"/>
    </row>
    <row r="404" spans="2:19" ht="12.75">
      <c r="B404" s="94">
        <f t="shared" si="25"/>
        <v>0</v>
      </c>
      <c r="C404" s="94">
        <f>IF(COUNT(Q404:EC404)&gt;0,COUNT(Q404:EC404),"")</f>
      </c>
      <c r="D404" s="94">
        <f>IF(COUNT(S404:EC404)&gt;0,COUNT(S404:EC404),"")</f>
      </c>
      <c r="E404" s="94">
        <f t="shared" si="26"/>
      </c>
      <c r="F404" s="94">
        <f t="shared" si="27"/>
      </c>
      <c r="G404" s="94">
        <f t="shared" si="24"/>
      </c>
      <c r="H404" s="94">
        <f>IF(AND(M404&gt;0,M404&lt;=STATS!$C$22),1,"")</f>
      </c>
      <c r="J404" s="51">
        <v>403</v>
      </c>
      <c r="Q404" s="22"/>
      <c r="R404" s="22"/>
      <c r="S404" s="54"/>
    </row>
    <row r="405" spans="2:19" ht="12.75">
      <c r="B405" s="94">
        <f t="shared" si="25"/>
        <v>0</v>
      </c>
      <c r="C405" s="94">
        <f>IF(COUNT(Q405:EC405)&gt;0,COUNT(Q405:EC405),"")</f>
      </c>
      <c r="D405" s="94">
        <f>IF(COUNT(S405:EC405)&gt;0,COUNT(S405:EC405),"")</f>
      </c>
      <c r="E405" s="94">
        <f t="shared" si="26"/>
      </c>
      <c r="F405" s="94">
        <f t="shared" si="27"/>
      </c>
      <c r="G405" s="94">
        <f t="shared" si="24"/>
      </c>
      <c r="H405" s="94">
        <f>IF(AND(M405&gt;0,M405&lt;=STATS!$C$22),1,"")</f>
      </c>
      <c r="J405" s="51">
        <v>404</v>
      </c>
      <c r="Q405" s="22"/>
      <c r="R405" s="22"/>
      <c r="S405" s="54"/>
    </row>
    <row r="406" spans="2:19" ht="12.75">
      <c r="B406" s="94">
        <f t="shared" si="25"/>
        <v>0</v>
      </c>
      <c r="C406" s="94">
        <f>IF(COUNT(Q406:EC406)&gt;0,COUNT(Q406:EC406),"")</f>
      </c>
      <c r="D406" s="94">
        <f>IF(COUNT(S406:EC406)&gt;0,COUNT(S406:EC406),"")</f>
      </c>
      <c r="E406" s="94">
        <f t="shared" si="26"/>
      </c>
      <c r="F406" s="94">
        <f t="shared" si="27"/>
      </c>
      <c r="G406" s="94">
        <f t="shared" si="24"/>
      </c>
      <c r="H406" s="94">
        <f>IF(AND(M406&gt;0,M406&lt;=STATS!$C$22),1,"")</f>
      </c>
      <c r="J406" s="51">
        <v>405</v>
      </c>
      <c r="Q406" s="22"/>
      <c r="R406" s="22"/>
      <c r="S406" s="54"/>
    </row>
    <row r="407" spans="2:19" ht="12.75">
      <c r="B407" s="94">
        <f t="shared" si="25"/>
        <v>0</v>
      </c>
      <c r="C407" s="94">
        <f>IF(COUNT(Q407:EC407)&gt;0,COUNT(Q407:EC407),"")</f>
      </c>
      <c r="D407" s="94">
        <f>IF(COUNT(S407:EC407)&gt;0,COUNT(S407:EC407),"")</f>
      </c>
      <c r="E407" s="94">
        <f t="shared" si="26"/>
      </c>
      <c r="F407" s="94">
        <f t="shared" si="27"/>
      </c>
      <c r="G407" s="94">
        <f t="shared" si="24"/>
      </c>
      <c r="H407" s="94">
        <f>IF(AND(M407&gt;0,M407&lt;=STATS!$C$22),1,"")</f>
      </c>
      <c r="J407" s="51">
        <v>406</v>
      </c>
      <c r="Q407" s="22"/>
      <c r="R407" s="22"/>
      <c r="S407" s="54"/>
    </row>
    <row r="408" spans="2:19" ht="12.75">
      <c r="B408" s="94">
        <f t="shared" si="25"/>
        <v>0</v>
      </c>
      <c r="C408" s="94">
        <f>IF(COUNT(Q408:EC408)&gt;0,COUNT(Q408:EC408),"")</f>
      </c>
      <c r="D408" s="94">
        <f>IF(COUNT(S408:EC408)&gt;0,COUNT(S408:EC408),"")</f>
      </c>
      <c r="E408" s="94">
        <f t="shared" si="26"/>
      </c>
      <c r="F408" s="94">
        <f t="shared" si="27"/>
      </c>
      <c r="G408" s="94">
        <f t="shared" si="24"/>
      </c>
      <c r="H408" s="94">
        <f>IF(AND(M408&gt;0,M408&lt;=STATS!$C$22),1,"")</f>
      </c>
      <c r="J408" s="51">
        <v>407</v>
      </c>
      <c r="Q408" s="22"/>
      <c r="R408" s="22"/>
      <c r="S408" s="54"/>
    </row>
    <row r="409" spans="2:19" ht="12.75">
      <c r="B409" s="94">
        <f t="shared" si="25"/>
        <v>0</v>
      </c>
      <c r="C409" s="94">
        <f>IF(COUNT(Q409:EC409)&gt;0,COUNT(Q409:EC409),"")</f>
      </c>
      <c r="D409" s="94">
        <f>IF(COUNT(S409:EC409)&gt;0,COUNT(S409:EC409),"")</f>
      </c>
      <c r="E409" s="94">
        <f t="shared" si="26"/>
      </c>
      <c r="F409" s="94">
        <f t="shared" si="27"/>
      </c>
      <c r="G409" s="94">
        <f t="shared" si="24"/>
      </c>
      <c r="H409" s="94">
        <f>IF(AND(M409&gt;0,M409&lt;=STATS!$C$22),1,"")</f>
      </c>
      <c r="J409" s="51">
        <v>408</v>
      </c>
      <c r="Q409" s="22"/>
      <c r="R409" s="22"/>
      <c r="S409" s="54"/>
    </row>
    <row r="410" spans="2:19" ht="12.75">
      <c r="B410" s="94">
        <f t="shared" si="25"/>
        <v>0</v>
      </c>
      <c r="C410" s="94">
        <f>IF(COUNT(Q410:EC410)&gt;0,COUNT(Q410:EC410),"")</f>
      </c>
      <c r="D410" s="94">
        <f>IF(COUNT(S410:EC410)&gt;0,COUNT(S410:EC410),"")</f>
      </c>
      <c r="E410" s="94">
        <f t="shared" si="26"/>
      </c>
      <c r="F410" s="94">
        <f t="shared" si="27"/>
      </c>
      <c r="G410" s="94">
        <f aca="true" t="shared" si="28" ref="G410:G473">IF($B410&gt;=1,$M410,"")</f>
      </c>
      <c r="H410" s="94">
        <f>IF(AND(M410&gt;0,M410&lt;=STATS!$C$22),1,"")</f>
      </c>
      <c r="J410" s="51">
        <v>409</v>
      </c>
      <c r="Q410" s="22"/>
      <c r="R410" s="22"/>
      <c r="S410" s="54"/>
    </row>
    <row r="411" spans="2:19" ht="12.75">
      <c r="B411" s="94">
        <f t="shared" si="25"/>
        <v>0</v>
      </c>
      <c r="C411" s="94">
        <f>IF(COUNT(Q411:EC411)&gt;0,COUNT(Q411:EC411),"")</f>
      </c>
      <c r="D411" s="94">
        <f>IF(COUNT(S411:EC411)&gt;0,COUNT(S411:EC411),"")</f>
      </c>
      <c r="E411" s="94">
        <f t="shared" si="26"/>
      </c>
      <c r="F411" s="94">
        <f t="shared" si="27"/>
      </c>
      <c r="G411" s="94">
        <f t="shared" si="28"/>
      </c>
      <c r="H411" s="94">
        <f>IF(AND(M411&gt;0,M411&lt;=STATS!$C$22),1,"")</f>
      </c>
      <c r="J411" s="51">
        <v>410</v>
      </c>
      <c r="Q411" s="22"/>
      <c r="R411" s="22"/>
      <c r="S411" s="54"/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</c>
      <c r="F412" s="94">
        <f t="shared" si="27"/>
      </c>
      <c r="G412" s="94">
        <f t="shared" si="28"/>
      </c>
      <c r="H412" s="94">
        <f>IF(AND(M412&gt;0,M412&lt;=STATS!$C$22),1,"")</f>
      </c>
      <c r="J412" s="51">
        <v>411</v>
      </c>
      <c r="Q412" s="22"/>
      <c r="R412" s="22"/>
      <c r="S412" s="54"/>
    </row>
    <row r="413" spans="2:19" ht="12.75">
      <c r="B413" s="94">
        <f t="shared" si="25"/>
        <v>0</v>
      </c>
      <c r="C413" s="94">
        <f>IF(COUNT(Q413:EC413)&gt;0,COUNT(Q413:EC413),"")</f>
      </c>
      <c r="D413" s="94">
        <f>IF(COUNT(S413:EC413)&gt;0,COUNT(S413:EC413),"")</f>
      </c>
      <c r="E413" s="94">
        <f t="shared" si="26"/>
      </c>
      <c r="F413" s="94">
        <f t="shared" si="27"/>
      </c>
      <c r="G413" s="94">
        <f t="shared" si="28"/>
      </c>
      <c r="H413" s="94">
        <f>IF(AND(M413&gt;0,M413&lt;=STATS!$C$22),1,"")</f>
      </c>
      <c r="J413" s="51">
        <v>412</v>
      </c>
      <c r="Q413" s="22"/>
      <c r="R413" s="22"/>
      <c r="S413" s="54"/>
    </row>
    <row r="414" spans="2:19" ht="12.75">
      <c r="B414" s="94">
        <f t="shared" si="25"/>
        <v>0</v>
      </c>
      <c r="C414" s="94">
        <f>IF(COUNT(Q414:EC414)&gt;0,COUNT(Q414:EC414),"")</f>
      </c>
      <c r="D414" s="94">
        <f>IF(COUNT(S414:EC414)&gt;0,COUNT(S414:EC414),"")</f>
      </c>
      <c r="E414" s="94">
        <f t="shared" si="26"/>
      </c>
      <c r="F414" s="94">
        <f t="shared" si="27"/>
      </c>
      <c r="G414" s="94">
        <f t="shared" si="28"/>
      </c>
      <c r="H414" s="94">
        <f>IF(AND(M414&gt;0,M414&lt;=STATS!$C$22),1,"")</f>
      </c>
      <c r="J414" s="51">
        <v>413</v>
      </c>
      <c r="Q414" s="22"/>
      <c r="R414" s="22"/>
      <c r="S414" s="54"/>
    </row>
    <row r="415" spans="2:19" ht="12.75">
      <c r="B415" s="94">
        <f t="shared" si="25"/>
        <v>0</v>
      </c>
      <c r="C415" s="94">
        <f>IF(COUNT(Q415:EC415)&gt;0,COUNT(Q415:EC415),"")</f>
      </c>
      <c r="D415" s="94">
        <f>IF(COUNT(S415:EC415)&gt;0,COUNT(S415:EC415),"")</f>
      </c>
      <c r="E415" s="94">
        <f t="shared" si="26"/>
      </c>
      <c r="F415" s="94">
        <f t="shared" si="27"/>
      </c>
      <c r="G415" s="94">
        <f t="shared" si="28"/>
      </c>
      <c r="H415" s="94">
        <f>IF(AND(M415&gt;0,M415&lt;=STATS!$C$22),1,"")</f>
      </c>
      <c r="J415" s="51">
        <v>414</v>
      </c>
      <c r="Q415" s="22"/>
      <c r="R415" s="22"/>
      <c r="S415" s="54"/>
    </row>
    <row r="416" spans="2:19" ht="12.75">
      <c r="B416" s="94">
        <f t="shared" si="25"/>
        <v>0</v>
      </c>
      <c r="C416" s="94">
        <f>IF(COUNT(Q416:EC416)&gt;0,COUNT(Q416:EC416),"")</f>
      </c>
      <c r="D416" s="94">
        <f>IF(COUNT(S416:EC416)&gt;0,COUNT(S416:EC416),"")</f>
      </c>
      <c r="E416" s="94">
        <f t="shared" si="26"/>
      </c>
      <c r="F416" s="94">
        <f t="shared" si="27"/>
      </c>
      <c r="G416" s="94">
        <f t="shared" si="28"/>
      </c>
      <c r="H416" s="94">
        <f>IF(AND(M416&gt;0,M416&lt;=STATS!$C$22),1,"")</f>
      </c>
      <c r="J416" s="51">
        <v>415</v>
      </c>
      <c r="Q416" s="22"/>
      <c r="R416" s="22"/>
      <c r="S416" s="54"/>
    </row>
    <row r="417" spans="2:19" ht="12.75">
      <c r="B417" s="94">
        <f t="shared" si="25"/>
        <v>0</v>
      </c>
      <c r="C417" s="94">
        <f>IF(COUNT(Q417:EC417)&gt;0,COUNT(Q417:EC417),"")</f>
      </c>
      <c r="D417" s="94">
        <f>IF(COUNT(S417:EC417)&gt;0,COUNT(S417:EC417),"")</f>
      </c>
      <c r="E417" s="94">
        <f t="shared" si="26"/>
      </c>
      <c r="F417" s="94">
        <f t="shared" si="27"/>
      </c>
      <c r="G417" s="94">
        <f t="shared" si="28"/>
      </c>
      <c r="H417" s="94">
        <f>IF(AND(M417&gt;0,M417&lt;=STATS!$C$22),1,"")</f>
      </c>
      <c r="J417" s="51">
        <v>416</v>
      </c>
      <c r="Q417" s="22"/>
      <c r="R417" s="22"/>
      <c r="S417" s="54"/>
    </row>
    <row r="418" spans="2:19" ht="12.75">
      <c r="B418" s="94">
        <f t="shared" si="25"/>
        <v>0</v>
      </c>
      <c r="C418" s="94">
        <f>IF(COUNT(Q418:EC418)&gt;0,COUNT(Q418:EC418),"")</f>
      </c>
      <c r="D418" s="94">
        <f>IF(COUNT(S418:EC418)&gt;0,COUNT(S418:EC418),"")</f>
      </c>
      <c r="E418" s="94">
        <f t="shared" si="26"/>
      </c>
      <c r="F418" s="94">
        <f t="shared" si="27"/>
      </c>
      <c r="G418" s="94">
        <f t="shared" si="28"/>
      </c>
      <c r="H418" s="94">
        <f>IF(AND(M418&gt;0,M418&lt;=STATS!$C$22),1,"")</f>
      </c>
      <c r="J418" s="51">
        <v>417</v>
      </c>
      <c r="Q418" s="22"/>
      <c r="R418" s="22"/>
      <c r="S418" s="54"/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</c>
      <c r="F419" s="94">
        <f t="shared" si="27"/>
      </c>
      <c r="G419" s="94">
        <f t="shared" si="28"/>
      </c>
      <c r="H419" s="94">
        <f>IF(AND(M419&gt;0,M419&lt;=STATS!$C$22),1,"")</f>
      </c>
      <c r="J419" s="51">
        <v>418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</c>
      <c r="F420" s="94">
        <f t="shared" si="27"/>
      </c>
      <c r="G420" s="94">
        <f t="shared" si="28"/>
      </c>
      <c r="H420" s="94">
        <f>IF(AND(M420&gt;0,M420&lt;=STATS!$C$22),1,"")</f>
      </c>
      <c r="J420" s="51">
        <v>419</v>
      </c>
      <c r="Q420" s="22"/>
      <c r="R420" s="22"/>
      <c r="S420" s="54"/>
    </row>
    <row r="421" spans="2:19" ht="12.75">
      <c r="B421" s="94">
        <f t="shared" si="25"/>
        <v>0</v>
      </c>
      <c r="C421" s="94">
        <f>IF(COUNT(Q421:EC421)&gt;0,COUNT(Q421:EC421),"")</f>
      </c>
      <c r="D421" s="94">
        <f>IF(COUNT(S421:EC421)&gt;0,COUNT(S421:EC421),"")</f>
      </c>
      <c r="E421" s="94">
        <f t="shared" si="26"/>
      </c>
      <c r="F421" s="94">
        <f t="shared" si="27"/>
      </c>
      <c r="G421" s="94">
        <f t="shared" si="28"/>
      </c>
      <c r="H421" s="94">
        <f>IF(AND(M421&gt;0,M421&lt;=STATS!$C$22),1,"")</f>
      </c>
      <c r="J421" s="51">
        <v>420</v>
      </c>
      <c r="Q421" s="22"/>
      <c r="R421" s="22"/>
      <c r="S421" s="54"/>
    </row>
    <row r="422" spans="2:19" ht="12.75">
      <c r="B422" s="94">
        <f t="shared" si="25"/>
        <v>0</v>
      </c>
      <c r="C422" s="94">
        <f>IF(COUNT(Q422:EC422)&gt;0,COUNT(Q422:EC422),"")</f>
      </c>
      <c r="D422" s="94">
        <f>IF(COUNT(S422:EC422)&gt;0,COUNT(S422:EC422),"")</f>
      </c>
      <c r="E422" s="94">
        <f t="shared" si="26"/>
      </c>
      <c r="F422" s="94">
        <f t="shared" si="27"/>
      </c>
      <c r="G422" s="94">
        <f t="shared" si="28"/>
      </c>
      <c r="H422" s="94">
        <f>IF(AND(M422&gt;0,M422&lt;=STATS!$C$22),1,"")</f>
      </c>
      <c r="J422" s="51">
        <v>421</v>
      </c>
      <c r="Q422" s="22"/>
      <c r="R422" s="22"/>
      <c r="S422" s="54"/>
    </row>
    <row r="423" spans="2:19" ht="12.75">
      <c r="B423" s="94">
        <f t="shared" si="25"/>
        <v>0</v>
      </c>
      <c r="C423" s="94">
        <f>IF(COUNT(Q423:EC423)&gt;0,COUNT(Q423:EC423),"")</f>
      </c>
      <c r="D423" s="94">
        <f>IF(COUNT(S423:EC423)&gt;0,COUNT(S423:EC423),"")</f>
      </c>
      <c r="E423" s="94">
        <f t="shared" si="26"/>
      </c>
      <c r="F423" s="94">
        <f t="shared" si="27"/>
      </c>
      <c r="G423" s="94">
        <f t="shared" si="28"/>
      </c>
      <c r="H423" s="94">
        <f>IF(AND(M423&gt;0,M423&lt;=STATS!$C$22),1,"")</f>
      </c>
      <c r="J423" s="51">
        <v>422</v>
      </c>
      <c r="Q423" s="22"/>
      <c r="R423" s="22"/>
      <c r="S423" s="54"/>
    </row>
    <row r="424" spans="2:19" ht="12.75">
      <c r="B424" s="94">
        <f t="shared" si="25"/>
        <v>0</v>
      </c>
      <c r="C424" s="94">
        <f>IF(COUNT(Q424:EC424)&gt;0,COUNT(Q424:EC424),"")</f>
      </c>
      <c r="D424" s="94">
        <f>IF(COUNT(S424:EC424)&gt;0,COUNT(S424:EC424),"")</f>
      </c>
      <c r="E424" s="94">
        <f t="shared" si="26"/>
      </c>
      <c r="F424" s="94">
        <f t="shared" si="27"/>
      </c>
      <c r="G424" s="94">
        <f t="shared" si="28"/>
      </c>
      <c r="H424" s="94">
        <f>IF(AND(M424&gt;0,M424&lt;=STATS!$C$22),1,"")</f>
      </c>
      <c r="J424" s="51">
        <v>423</v>
      </c>
      <c r="Q424" s="22"/>
      <c r="R424" s="22"/>
      <c r="S424" s="54"/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</c>
      <c r="F425" s="94">
        <f t="shared" si="27"/>
      </c>
      <c r="G425" s="94">
        <f t="shared" si="28"/>
      </c>
      <c r="H425" s="94">
        <f>IF(AND(M425&gt;0,M425&lt;=STATS!$C$22),1,"")</f>
      </c>
      <c r="J425" s="51">
        <v>424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</c>
      <c r="F426" s="94">
        <f t="shared" si="27"/>
      </c>
      <c r="G426" s="94">
        <f t="shared" si="28"/>
      </c>
      <c r="H426" s="94">
        <f>IF(AND(M426&gt;0,M426&lt;=STATS!$C$22),1,"")</f>
      </c>
      <c r="J426" s="51">
        <v>425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</c>
      <c r="F429" s="94">
        <f t="shared" si="27"/>
      </c>
      <c r="G429" s="94">
        <f t="shared" si="28"/>
      </c>
      <c r="H429" s="94">
        <f>IF(AND(M429&gt;0,M429&lt;=STATS!$C$22),1,"")</f>
      </c>
      <c r="J429" s="51">
        <v>428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</c>
      <c r="F430" s="94">
        <f t="shared" si="27"/>
      </c>
      <c r="G430" s="94">
        <f t="shared" si="28"/>
      </c>
      <c r="H430" s="94">
        <f>IF(AND(M430&gt;0,M430&lt;=STATS!$C$22),1,"")</f>
      </c>
      <c r="J430" s="51">
        <v>429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</c>
      <c r="F431" s="94">
        <f t="shared" si="27"/>
      </c>
      <c r="G431" s="94">
        <f t="shared" si="28"/>
      </c>
      <c r="H431" s="94">
        <f>IF(AND(M431&gt;0,M431&lt;=STATS!$C$22),1,"")</f>
      </c>
      <c r="J431" s="51">
        <v>430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</c>
      <c r="F432" s="94">
        <f t="shared" si="27"/>
      </c>
      <c r="G432" s="94">
        <f t="shared" si="28"/>
      </c>
      <c r="H432" s="94">
        <f>IF(AND(M432&gt;0,M432&lt;=STATS!$C$22),1,"")</f>
      </c>
      <c r="J432" s="51">
        <v>431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</c>
      <c r="F433" s="94">
        <f t="shared" si="27"/>
      </c>
      <c r="G433" s="94">
        <f t="shared" si="28"/>
      </c>
      <c r="H433" s="94">
        <f>IF(AND(M433&gt;0,M433&lt;=STATS!$C$22),1,"")</f>
      </c>
      <c r="J433" s="51">
        <v>432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</c>
      <c r="F434" s="94">
        <f t="shared" si="27"/>
      </c>
      <c r="G434" s="94">
        <f t="shared" si="28"/>
      </c>
      <c r="H434" s="94">
        <f>IF(AND(M434&gt;0,M434&lt;=STATS!$C$22),1,"")</f>
      </c>
      <c r="J434" s="51">
        <v>433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</c>
      <c r="F435" s="94">
        <f t="shared" si="27"/>
      </c>
      <c r="G435" s="94">
        <f t="shared" si="28"/>
      </c>
      <c r="H435" s="94">
        <f>IF(AND(M435&gt;0,M435&lt;=STATS!$C$22),1,"")</f>
      </c>
      <c r="J435" s="51">
        <v>434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</c>
      <c r="F436" s="94">
        <f t="shared" si="27"/>
      </c>
      <c r="G436" s="94">
        <f t="shared" si="28"/>
      </c>
      <c r="H436" s="94">
        <f>IF(AND(M436&gt;0,M436&lt;=STATS!$C$22),1,"")</f>
      </c>
      <c r="J436" s="51">
        <v>435</v>
      </c>
      <c r="Q436" s="22"/>
      <c r="R436" s="22"/>
      <c r="S436" s="54"/>
    </row>
    <row r="437" spans="2:19" ht="12.75">
      <c r="B437" s="94">
        <f t="shared" si="25"/>
        <v>0</v>
      </c>
      <c r="C437" s="94">
        <f>IF(COUNT(Q437:EC437)&gt;0,COUNT(Q437:EC437),"")</f>
      </c>
      <c r="D437" s="94">
        <f>IF(COUNT(S437:EC437)&gt;0,COUNT(S437:EC437),"")</f>
      </c>
      <c r="E437" s="94">
        <f t="shared" si="26"/>
      </c>
      <c r="F437" s="94">
        <f t="shared" si="27"/>
      </c>
      <c r="G437" s="94">
        <f t="shared" si="28"/>
      </c>
      <c r="H437" s="94">
        <f>IF(AND(M437&gt;0,M437&lt;=STATS!$C$22),1,"")</f>
      </c>
      <c r="J437" s="51">
        <v>436</v>
      </c>
      <c r="Q437" s="22"/>
      <c r="R437" s="22"/>
      <c r="S437" s="54"/>
    </row>
    <row r="438" spans="2:19" ht="12.75">
      <c r="B438" s="94">
        <f t="shared" si="25"/>
        <v>0</v>
      </c>
      <c r="C438" s="94">
        <f>IF(COUNT(Q438:EC438)&gt;0,COUNT(Q438:EC438),"")</f>
      </c>
      <c r="D438" s="94">
        <f>IF(COUNT(S438:EC438)&gt;0,COUNT(S438:EC438),"")</f>
      </c>
      <c r="E438" s="94">
        <f t="shared" si="26"/>
      </c>
      <c r="F438" s="94">
        <f t="shared" si="27"/>
      </c>
      <c r="G438" s="94">
        <f t="shared" si="28"/>
      </c>
      <c r="H438" s="94">
        <f>IF(AND(M438&gt;0,M438&lt;=STATS!$C$22),1,"")</f>
      </c>
      <c r="J438" s="51">
        <v>437</v>
      </c>
      <c r="Q438" s="22"/>
      <c r="R438" s="22"/>
      <c r="S438" s="54"/>
    </row>
    <row r="439" spans="2:19" ht="12.75">
      <c r="B439" s="94">
        <f t="shared" si="25"/>
        <v>0</v>
      </c>
      <c r="C439" s="94">
        <f>IF(COUNT(Q439:EC439)&gt;0,COUNT(Q439:EC439),"")</f>
      </c>
      <c r="D439" s="94">
        <f>IF(COUNT(S439:EC439)&gt;0,COUNT(S439:EC439),"")</f>
      </c>
      <c r="E439" s="94">
        <f t="shared" si="26"/>
      </c>
      <c r="F439" s="94">
        <f t="shared" si="27"/>
      </c>
      <c r="G439" s="94">
        <f t="shared" si="28"/>
      </c>
      <c r="H439" s="94">
        <f>IF(AND(M439&gt;0,M439&lt;=STATS!$C$22),1,"")</f>
      </c>
      <c r="J439" s="51">
        <v>438</v>
      </c>
      <c r="Q439" s="22"/>
      <c r="R439" s="22"/>
      <c r="S439" s="54"/>
    </row>
    <row r="440" spans="2:19" ht="12.75">
      <c r="B440" s="94">
        <f t="shared" si="25"/>
        <v>0</v>
      </c>
      <c r="C440" s="94">
        <f>IF(COUNT(Q440:EC440)&gt;0,COUNT(Q440:EC440),"")</f>
      </c>
      <c r="D440" s="94">
        <f>IF(COUNT(S440:EC440)&gt;0,COUNT(S440:EC440),"")</f>
      </c>
      <c r="E440" s="94">
        <f t="shared" si="26"/>
      </c>
      <c r="F440" s="94">
        <f t="shared" si="27"/>
      </c>
      <c r="G440" s="94">
        <f t="shared" si="28"/>
      </c>
      <c r="H440" s="94">
        <f>IF(AND(M440&gt;0,M440&lt;=STATS!$C$22),1,"")</f>
      </c>
      <c r="J440" s="51">
        <v>439</v>
      </c>
      <c r="Q440" s="22"/>
      <c r="R440" s="22"/>
      <c r="S440" s="54"/>
    </row>
    <row r="441" spans="2:19" ht="12.75">
      <c r="B441" s="94">
        <f t="shared" si="25"/>
        <v>0</v>
      </c>
      <c r="C441" s="94">
        <f>IF(COUNT(Q441:EC441)&gt;0,COUNT(Q441:EC441),"")</f>
      </c>
      <c r="D441" s="94">
        <f>IF(COUNT(S441:EC441)&gt;0,COUNT(S441:EC441),"")</f>
      </c>
      <c r="E441" s="94">
        <f t="shared" si="26"/>
      </c>
      <c r="F441" s="94">
        <f t="shared" si="27"/>
      </c>
      <c r="G441" s="94">
        <f t="shared" si="28"/>
      </c>
      <c r="H441" s="94">
        <f>IF(AND(M441&gt;0,M441&lt;=STATS!$C$22),1,"")</f>
      </c>
      <c r="J441" s="51">
        <v>440</v>
      </c>
      <c r="Q441" s="22"/>
      <c r="R441" s="22"/>
      <c r="S441" s="54"/>
    </row>
    <row r="442" spans="2:19" ht="12.75">
      <c r="B442" s="94">
        <f t="shared" si="25"/>
        <v>0</v>
      </c>
      <c r="C442" s="94">
        <f>IF(COUNT(Q442:EC442)&gt;0,COUNT(Q442:EC442),"")</f>
      </c>
      <c r="D442" s="94">
        <f>IF(COUNT(S442:EC442)&gt;0,COUNT(S442:EC442),"")</f>
      </c>
      <c r="E442" s="94">
        <f t="shared" si="26"/>
      </c>
      <c r="F442" s="94">
        <f t="shared" si="27"/>
      </c>
      <c r="G442" s="94">
        <f t="shared" si="28"/>
      </c>
      <c r="H442" s="94">
        <f>IF(AND(M442&gt;0,M442&lt;=STATS!$C$22),1,"")</f>
      </c>
      <c r="J442" s="51">
        <v>441</v>
      </c>
      <c r="Q442" s="22"/>
      <c r="R442" s="22"/>
      <c r="S442" s="54"/>
    </row>
    <row r="443" spans="2:19" ht="12.75">
      <c r="B443" s="94">
        <f t="shared" si="25"/>
        <v>0</v>
      </c>
      <c r="C443" s="94">
        <f>IF(COUNT(Q443:EC443)&gt;0,COUNT(Q443:EC443),"")</f>
      </c>
      <c r="D443" s="94">
        <f>IF(COUNT(S443:EC443)&gt;0,COUNT(S443:EC443),"")</f>
      </c>
      <c r="E443" s="94">
        <f t="shared" si="26"/>
      </c>
      <c r="F443" s="94">
        <f t="shared" si="27"/>
      </c>
      <c r="G443" s="94">
        <f t="shared" si="28"/>
      </c>
      <c r="H443" s="94">
        <f>IF(AND(M443&gt;0,M443&lt;=STATS!$C$22),1,"")</f>
      </c>
      <c r="J443" s="51">
        <v>442</v>
      </c>
      <c r="Q443" s="22"/>
      <c r="R443" s="22"/>
      <c r="S443" s="54"/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</c>
      <c r="F444" s="94">
        <f t="shared" si="27"/>
      </c>
      <c r="G444" s="94">
        <f t="shared" si="28"/>
      </c>
      <c r="H444" s="94">
        <f>IF(AND(M444&gt;0,M444&lt;=STATS!$C$22),1,"")</f>
      </c>
      <c r="J444" s="51">
        <v>443</v>
      </c>
      <c r="Q444" s="22"/>
      <c r="R444" s="22"/>
      <c r="S444" s="54"/>
    </row>
    <row r="445" spans="2:19" ht="12.75">
      <c r="B445" s="94">
        <f t="shared" si="25"/>
        <v>0</v>
      </c>
      <c r="C445" s="94">
        <f>IF(COUNT(Q445:EC445)&gt;0,COUNT(Q445:EC445),"")</f>
      </c>
      <c r="D445" s="94">
        <f>IF(COUNT(S445:EC445)&gt;0,COUNT(S445:EC445),"")</f>
      </c>
      <c r="E445" s="94">
        <f t="shared" si="26"/>
      </c>
      <c r="F445" s="94">
        <f t="shared" si="27"/>
      </c>
      <c r="G445" s="94">
        <f t="shared" si="28"/>
      </c>
      <c r="H445" s="94">
        <f>IF(AND(M445&gt;0,M445&lt;=STATS!$C$22),1,"")</f>
      </c>
      <c r="J445" s="51">
        <v>444</v>
      </c>
      <c r="Q445" s="22"/>
      <c r="R445" s="22"/>
      <c r="S445" s="54"/>
    </row>
    <row r="446" spans="2:19" ht="12.75">
      <c r="B446" s="94">
        <f t="shared" si="25"/>
        <v>0</v>
      </c>
      <c r="C446" s="94">
        <f>IF(COUNT(Q446:EC446)&gt;0,COUNT(Q446:EC446),"")</f>
      </c>
      <c r="D446" s="94">
        <f>IF(COUNT(S446:EC446)&gt;0,COUNT(S446:EC446),"")</f>
      </c>
      <c r="E446" s="94">
        <f t="shared" si="26"/>
      </c>
      <c r="F446" s="94">
        <f t="shared" si="27"/>
      </c>
      <c r="G446" s="94">
        <f t="shared" si="28"/>
      </c>
      <c r="H446" s="94">
        <f>IF(AND(M446&gt;0,M446&lt;=STATS!$C$22),1,"")</f>
      </c>
      <c r="J446" s="51">
        <v>445</v>
      </c>
      <c r="Q446" s="22"/>
      <c r="R446" s="22"/>
      <c r="S446" s="54"/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</c>
      <c r="F447" s="94">
        <f t="shared" si="27"/>
      </c>
      <c r="G447" s="94">
        <f t="shared" si="28"/>
      </c>
      <c r="H447" s="94">
        <f>IF(AND(M447&gt;0,M447&lt;=STATS!$C$22),1,"")</f>
      </c>
      <c r="J447" s="51">
        <v>446</v>
      </c>
      <c r="Q447" s="22"/>
      <c r="R447" s="22"/>
      <c r="S447" s="54"/>
    </row>
    <row r="448" spans="2:19" ht="12.75">
      <c r="B448" s="94">
        <f t="shared" si="25"/>
        <v>0</v>
      </c>
      <c r="C448" s="94">
        <f>IF(COUNT(Q448:EC448)&gt;0,COUNT(Q448:EC448),"")</f>
      </c>
      <c r="D448" s="94">
        <f>IF(COUNT(S448:EC448)&gt;0,COUNT(S448:EC448),"")</f>
      </c>
      <c r="E448" s="94">
        <f t="shared" si="26"/>
      </c>
      <c r="F448" s="94">
        <f t="shared" si="27"/>
      </c>
      <c r="G448" s="94">
        <f t="shared" si="28"/>
      </c>
      <c r="H448" s="94">
        <f>IF(AND(M448&gt;0,M448&lt;=STATS!$C$22),1,"")</f>
      </c>
      <c r="J448" s="51">
        <v>447</v>
      </c>
      <c r="Q448" s="22"/>
      <c r="R448" s="22"/>
      <c r="S448" s="54"/>
    </row>
    <row r="449" spans="2:19" ht="12.75">
      <c r="B449" s="94">
        <f t="shared" si="25"/>
        <v>0</v>
      </c>
      <c r="C449" s="94">
        <f>IF(COUNT(Q449:EC449)&gt;0,COUNT(Q449:EC449),"")</f>
      </c>
      <c r="D449" s="94">
        <f>IF(COUNT(S449:EC449)&gt;0,COUNT(S449:EC449),"")</f>
      </c>
      <c r="E449" s="94">
        <f t="shared" si="26"/>
      </c>
      <c r="F449" s="94">
        <f t="shared" si="27"/>
      </c>
      <c r="G449" s="94">
        <f t="shared" si="28"/>
      </c>
      <c r="H449" s="94">
        <f>IF(AND(M449&gt;0,M449&lt;=STATS!$C$22),1,"")</f>
      </c>
      <c r="J449" s="51">
        <v>448</v>
      </c>
      <c r="Q449" s="22"/>
      <c r="R449" s="22"/>
      <c r="S449" s="54"/>
    </row>
    <row r="450" spans="2:19" ht="12.75">
      <c r="B450" s="94">
        <f aca="true" t="shared" si="29" ref="B450:B513">COUNT(Q450:EA450)</f>
        <v>0</v>
      </c>
      <c r="C450" s="94">
        <f>IF(COUNT(Q450:EC450)&gt;0,COUNT(Q450:EC450),"")</f>
      </c>
      <c r="D450" s="94">
        <f>IF(COUNT(S450:EC450)&gt;0,COUNT(S450:EC450),"")</f>
      </c>
      <c r="E450" s="94">
        <f aca="true" t="shared" si="30" ref="E450:E513">IF(H450=1,COUNT(Q450:EA450),"")</f>
      </c>
      <c r="F450" s="94">
        <f aca="true" t="shared" si="31" ref="F450:F513">IF(H450=1,COUNT(T450:EA450),"")</f>
      </c>
      <c r="G450" s="94">
        <f t="shared" si="28"/>
      </c>
      <c r="H450" s="94">
        <f>IF(AND(M450&gt;0,M450&lt;=STATS!$C$22),1,"")</f>
      </c>
      <c r="J450" s="51">
        <v>449</v>
      </c>
      <c r="Q450" s="22"/>
      <c r="R450" s="22"/>
      <c r="S450" s="54"/>
    </row>
    <row r="451" spans="2:19" ht="12.75">
      <c r="B451" s="94">
        <f t="shared" si="29"/>
        <v>0</v>
      </c>
      <c r="C451" s="94">
        <f>IF(COUNT(Q451:EC451)&gt;0,COUNT(Q451:EC451),"")</f>
      </c>
      <c r="D451" s="94">
        <f>IF(COUNT(S451:EC451)&gt;0,COUNT(S451:EC451),"")</f>
      </c>
      <c r="E451" s="94">
        <f t="shared" si="30"/>
      </c>
      <c r="F451" s="94">
        <f t="shared" si="31"/>
      </c>
      <c r="G451" s="94">
        <f t="shared" si="28"/>
      </c>
      <c r="H451" s="94">
        <f>IF(AND(M451&gt;0,M451&lt;=STATS!$C$22),1,"")</f>
      </c>
      <c r="J451" s="51">
        <v>450</v>
      </c>
      <c r="Q451" s="22"/>
      <c r="R451" s="22"/>
      <c r="S451" s="54"/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</c>
      <c r="F452" s="94">
        <f t="shared" si="31"/>
      </c>
      <c r="G452" s="94">
        <f t="shared" si="28"/>
      </c>
      <c r="H452" s="94">
        <f>IF(AND(M452&gt;0,M452&lt;=STATS!$C$22),1,"")</f>
      </c>
      <c r="J452" s="51">
        <v>451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</c>
      <c r="F453" s="94">
        <f t="shared" si="31"/>
      </c>
      <c r="G453" s="94">
        <f t="shared" si="28"/>
      </c>
      <c r="H453" s="94">
        <f>IF(AND(M453&gt;0,M453&lt;=STATS!$C$22),1,"")</f>
      </c>
      <c r="J453" s="51">
        <v>452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</c>
      <c r="F454" s="94">
        <f t="shared" si="31"/>
      </c>
      <c r="G454" s="94">
        <f t="shared" si="28"/>
      </c>
      <c r="H454" s="94">
        <f>IF(AND(M454&gt;0,M454&lt;=STATS!$C$22),1,"")</f>
      </c>
      <c r="J454" s="51">
        <v>453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</c>
      <c r="F456" s="94">
        <f t="shared" si="31"/>
      </c>
      <c r="G456" s="94">
        <f t="shared" si="28"/>
      </c>
      <c r="H456" s="94">
        <f>IF(AND(M456&gt;0,M456&lt;=STATS!$C$22),1,"")</f>
      </c>
      <c r="J456" s="51">
        <v>455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</c>
      <c r="F457" s="94">
        <f t="shared" si="31"/>
      </c>
      <c r="G457" s="94">
        <f t="shared" si="28"/>
      </c>
      <c r="H457" s="94">
        <f>IF(AND(M457&gt;0,M457&lt;=STATS!$C$22),1,"")</f>
      </c>
      <c r="J457" s="51">
        <v>456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</c>
      <c r="F458" s="94">
        <f t="shared" si="31"/>
      </c>
      <c r="G458" s="94">
        <f t="shared" si="28"/>
      </c>
      <c r="H458" s="94">
        <f>IF(AND(M458&gt;0,M458&lt;=STATS!$C$22),1,"")</f>
      </c>
      <c r="J458" s="51">
        <v>457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</c>
      <c r="F459" s="94">
        <f t="shared" si="31"/>
      </c>
      <c r="G459" s="94">
        <f t="shared" si="28"/>
      </c>
      <c r="H459" s="94">
        <f>IF(AND(M459&gt;0,M459&lt;=STATS!$C$22),1,"")</f>
      </c>
      <c r="J459" s="51">
        <v>458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</c>
      <c r="F460" s="94">
        <f t="shared" si="31"/>
      </c>
      <c r="G460" s="94">
        <f t="shared" si="28"/>
      </c>
      <c r="H460" s="94">
        <f>IF(AND(M460&gt;0,M460&lt;=STATS!$C$22),1,"")</f>
      </c>
      <c r="J460" s="51">
        <v>459</v>
      </c>
      <c r="Q460" s="22"/>
      <c r="R460" s="22"/>
      <c r="S460" s="54"/>
    </row>
    <row r="461" spans="2:19" ht="12.75">
      <c r="B461" s="94">
        <f t="shared" si="29"/>
        <v>0</v>
      </c>
      <c r="C461" s="94">
        <f>IF(COUNT(Q461:EC461)&gt;0,COUNT(Q461:EC461),"")</f>
      </c>
      <c r="D461" s="94">
        <f>IF(COUNT(S461:EC461)&gt;0,COUNT(S461:EC461),"")</f>
      </c>
      <c r="E461" s="94">
        <f t="shared" si="30"/>
      </c>
      <c r="F461" s="94">
        <f t="shared" si="31"/>
      </c>
      <c r="G461" s="94">
        <f t="shared" si="28"/>
      </c>
      <c r="H461" s="94">
        <f>IF(AND(M461&gt;0,M461&lt;=STATS!$C$22),1,"")</f>
      </c>
      <c r="J461" s="51">
        <v>460</v>
      </c>
      <c r="Q461" s="22"/>
      <c r="R461" s="22"/>
      <c r="S461" s="54"/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</c>
      <c r="F462" s="94">
        <f t="shared" si="31"/>
      </c>
      <c r="G462" s="94">
        <f t="shared" si="28"/>
      </c>
      <c r="H462" s="94">
        <f>IF(AND(M462&gt;0,M462&lt;=STATS!$C$22),1,"")</f>
      </c>
      <c r="J462" s="51">
        <v>461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</c>
      <c r="F463" s="94">
        <f t="shared" si="31"/>
      </c>
      <c r="G463" s="94">
        <f t="shared" si="28"/>
      </c>
      <c r="H463" s="94">
        <f>IF(AND(M463&gt;0,M463&lt;=STATS!$C$22),1,"")</f>
      </c>
      <c r="J463" s="51">
        <v>462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</c>
      <c r="F465" s="94">
        <f t="shared" si="31"/>
      </c>
      <c r="G465" s="94">
        <f t="shared" si="28"/>
      </c>
      <c r="H465" s="94">
        <f>IF(AND(M465&gt;0,M465&lt;=STATS!$C$22),1,"")</f>
      </c>
      <c r="J465" s="51">
        <v>464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</c>
      <c r="F466" s="94">
        <f t="shared" si="31"/>
      </c>
      <c r="G466" s="94">
        <f t="shared" si="28"/>
      </c>
      <c r="H466" s="94">
        <f>IF(AND(M466&gt;0,M466&lt;=STATS!$C$22),1,"")</f>
      </c>
      <c r="J466" s="51">
        <v>465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</c>
      <c r="F467" s="94">
        <f t="shared" si="31"/>
      </c>
      <c r="G467" s="94">
        <f t="shared" si="28"/>
      </c>
      <c r="H467" s="94">
        <f>IF(AND(M467&gt;0,M467&lt;=STATS!$C$22),1,"")</f>
      </c>
      <c r="J467" s="51">
        <v>466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</c>
      <c r="F468" s="94">
        <f t="shared" si="31"/>
      </c>
      <c r="G468" s="94">
        <f t="shared" si="28"/>
      </c>
      <c r="H468" s="94">
        <f>IF(AND(M468&gt;0,M468&lt;=STATS!$C$22),1,"")</f>
      </c>
      <c r="J468" s="51">
        <v>467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</c>
      <c r="F469" s="94">
        <f t="shared" si="31"/>
      </c>
      <c r="G469" s="94">
        <f t="shared" si="28"/>
      </c>
      <c r="H469" s="94">
        <f>IF(AND(M469&gt;0,M469&lt;=STATS!$C$22),1,"")</f>
      </c>
      <c r="J469" s="51">
        <v>468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</c>
      <c r="F470" s="94">
        <f t="shared" si="31"/>
      </c>
      <c r="G470" s="94">
        <f t="shared" si="28"/>
      </c>
      <c r="H470" s="94">
        <f>IF(AND(M470&gt;0,M470&lt;=STATS!$C$22),1,"")</f>
      </c>
      <c r="J470" s="51">
        <v>469</v>
      </c>
      <c r="Q470" s="22"/>
      <c r="R470" s="22"/>
      <c r="S470" s="54"/>
    </row>
    <row r="471" spans="2:19" ht="12.75">
      <c r="B471" s="94">
        <f t="shared" si="29"/>
        <v>0</v>
      </c>
      <c r="C471" s="94">
        <f>IF(COUNT(Q471:EC471)&gt;0,COUNT(Q471:EC471),"")</f>
      </c>
      <c r="D471" s="94">
        <f>IF(COUNT(S471:EC471)&gt;0,COUNT(S471:EC471),"")</f>
      </c>
      <c r="E471" s="94">
        <f t="shared" si="30"/>
      </c>
      <c r="F471" s="94">
        <f t="shared" si="31"/>
      </c>
      <c r="G471" s="94">
        <f t="shared" si="28"/>
      </c>
      <c r="H471" s="94">
        <f>IF(AND(M471&gt;0,M471&lt;=STATS!$C$22),1,"")</f>
      </c>
      <c r="J471" s="51">
        <v>470</v>
      </c>
      <c r="Q471" s="22"/>
      <c r="R471" s="22"/>
      <c r="S471" s="54"/>
    </row>
    <row r="472" spans="2:19" ht="12.75">
      <c r="B472" s="94">
        <f t="shared" si="29"/>
        <v>0</v>
      </c>
      <c r="C472" s="94">
        <f>IF(COUNT(Q472:EC472)&gt;0,COUNT(Q472:EC472),"")</f>
      </c>
      <c r="D472" s="94">
        <f>IF(COUNT(S472:EC472)&gt;0,COUNT(S472:EC472),"")</f>
      </c>
      <c r="E472" s="94">
        <f t="shared" si="30"/>
      </c>
      <c r="F472" s="94">
        <f t="shared" si="31"/>
      </c>
      <c r="G472" s="94">
        <f t="shared" si="28"/>
      </c>
      <c r="H472" s="94">
        <f>IF(AND(M472&gt;0,M472&lt;=STATS!$C$22),1,"")</f>
      </c>
      <c r="J472" s="51">
        <v>471</v>
      </c>
      <c r="Q472" s="22"/>
      <c r="R472" s="22"/>
      <c r="S472" s="54"/>
    </row>
    <row r="473" spans="2:19" ht="12.75">
      <c r="B473" s="94">
        <f t="shared" si="29"/>
        <v>0</v>
      </c>
      <c r="C473" s="94">
        <f>IF(COUNT(Q473:EC473)&gt;0,COUNT(Q473:EC473),"")</f>
      </c>
      <c r="D473" s="94">
        <f>IF(COUNT(S473:EC473)&gt;0,COUNT(S473:EC473),"")</f>
      </c>
      <c r="E473" s="94">
        <f t="shared" si="30"/>
      </c>
      <c r="F473" s="94">
        <f t="shared" si="31"/>
      </c>
      <c r="G473" s="94">
        <f t="shared" si="28"/>
      </c>
      <c r="H473" s="94">
        <f>IF(AND(M473&gt;0,M473&lt;=STATS!$C$22),1,"")</f>
      </c>
      <c r="J473" s="51">
        <v>472</v>
      </c>
      <c r="Q473" s="22"/>
      <c r="R473" s="22"/>
      <c r="S473" s="54"/>
    </row>
    <row r="474" spans="2:19" ht="12.75">
      <c r="B474" s="94">
        <f t="shared" si="29"/>
        <v>0</v>
      </c>
      <c r="C474" s="94">
        <f>IF(COUNT(Q474:EC474)&gt;0,COUNT(Q474:EC474),"")</f>
      </c>
      <c r="D474" s="94">
        <f>IF(COUNT(S474:EC474)&gt;0,COUNT(S474:EC474),"")</f>
      </c>
      <c r="E474" s="94">
        <f t="shared" si="30"/>
      </c>
      <c r="F474" s="94">
        <f t="shared" si="31"/>
      </c>
      <c r="G474" s="94">
        <f aca="true" t="shared" si="32" ref="G474:G537">IF($B474&gt;=1,$M474,"")</f>
      </c>
      <c r="H474" s="94">
        <f>IF(AND(M474&gt;0,M474&lt;=STATS!$C$22),1,"")</f>
      </c>
      <c r="J474" s="51">
        <v>473</v>
      </c>
      <c r="Q474" s="22"/>
      <c r="R474" s="22"/>
      <c r="S474" s="54"/>
    </row>
    <row r="475" spans="2:19" ht="12.75">
      <c r="B475" s="94">
        <f t="shared" si="29"/>
        <v>0</v>
      </c>
      <c r="C475" s="94">
        <f>IF(COUNT(Q475:EC475)&gt;0,COUNT(Q475:EC475),"")</f>
      </c>
      <c r="D475" s="94">
        <f>IF(COUNT(S475:EC475)&gt;0,COUNT(S475:EC475),"")</f>
      </c>
      <c r="E475" s="94">
        <f t="shared" si="30"/>
      </c>
      <c r="F475" s="94">
        <f t="shared" si="31"/>
      </c>
      <c r="G475" s="94">
        <f t="shared" si="32"/>
      </c>
      <c r="H475" s="94">
        <f>IF(AND(M475&gt;0,M475&lt;=STATS!$C$22),1,"")</f>
      </c>
      <c r="J475" s="51">
        <v>474</v>
      </c>
      <c r="Q475" s="22"/>
      <c r="R475" s="22"/>
      <c r="S475" s="54"/>
    </row>
    <row r="476" spans="2:19" ht="12.75">
      <c r="B476" s="94">
        <f t="shared" si="29"/>
        <v>0</v>
      </c>
      <c r="C476" s="94">
        <f>IF(COUNT(Q476:EC476)&gt;0,COUNT(Q476:EC476),"")</f>
      </c>
      <c r="D476" s="94">
        <f>IF(COUNT(S476:EC476)&gt;0,COUNT(S476:EC476),"")</f>
      </c>
      <c r="E476" s="94">
        <f t="shared" si="30"/>
      </c>
      <c r="F476" s="94">
        <f t="shared" si="31"/>
      </c>
      <c r="G476" s="94">
        <f t="shared" si="32"/>
      </c>
      <c r="H476" s="94">
        <f>IF(AND(M476&gt;0,M476&lt;=STATS!$C$22),1,"")</f>
      </c>
      <c r="J476" s="51">
        <v>475</v>
      </c>
      <c r="Q476" s="22"/>
      <c r="R476" s="22"/>
      <c r="S476" s="54"/>
    </row>
    <row r="477" spans="2:19" ht="12.75">
      <c r="B477" s="94">
        <f t="shared" si="29"/>
        <v>0</v>
      </c>
      <c r="C477" s="94">
        <f>IF(COUNT(Q477:EC477)&gt;0,COUNT(Q477:EC477),"")</f>
      </c>
      <c r="D477" s="94">
        <f>IF(COUNT(S477:EC477)&gt;0,COUNT(S477:EC477),"")</f>
      </c>
      <c r="E477" s="94">
        <f t="shared" si="30"/>
      </c>
      <c r="F477" s="94">
        <f t="shared" si="31"/>
      </c>
      <c r="G477" s="94">
        <f t="shared" si="32"/>
      </c>
      <c r="H477" s="94">
        <f>IF(AND(M477&gt;0,M477&lt;=STATS!$C$22),1,"")</f>
      </c>
      <c r="J477" s="51">
        <v>476</v>
      </c>
      <c r="Q477" s="22"/>
      <c r="R477" s="22"/>
      <c r="S477" s="54"/>
    </row>
    <row r="478" spans="2:19" ht="12.75">
      <c r="B478" s="94">
        <f t="shared" si="29"/>
        <v>0</v>
      </c>
      <c r="C478" s="94">
        <f>IF(COUNT(Q478:EC478)&gt;0,COUNT(Q478:EC478),"")</f>
      </c>
      <c r="D478" s="94">
        <f>IF(COUNT(S478:EC478)&gt;0,COUNT(S478:EC478),"")</f>
      </c>
      <c r="E478" s="94">
        <f t="shared" si="30"/>
      </c>
      <c r="F478" s="94">
        <f t="shared" si="31"/>
      </c>
      <c r="G478" s="94">
        <f t="shared" si="32"/>
      </c>
      <c r="H478" s="94">
        <f>IF(AND(M478&gt;0,M478&lt;=STATS!$C$22),1,"")</f>
      </c>
      <c r="J478" s="51">
        <v>477</v>
      </c>
      <c r="Q478" s="22"/>
      <c r="R478" s="22"/>
      <c r="S478" s="54"/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</c>
      <c r="F479" s="94">
        <f t="shared" si="31"/>
      </c>
      <c r="G479" s="94">
        <f t="shared" si="32"/>
      </c>
      <c r="H479" s="94">
        <f>IF(AND(M479&gt;0,M479&lt;=STATS!$C$22),1,"")</f>
      </c>
      <c r="J479" s="51">
        <v>478</v>
      </c>
      <c r="Q479" s="22"/>
      <c r="R479" s="22"/>
      <c r="S479" s="54"/>
    </row>
    <row r="480" spans="2:19" ht="12.75">
      <c r="B480" s="94">
        <f t="shared" si="29"/>
        <v>0</v>
      </c>
      <c r="C480" s="94">
        <f>IF(COUNT(Q480:EC480)&gt;0,COUNT(Q480:EC480),"")</f>
      </c>
      <c r="D480" s="94">
        <f>IF(COUNT(S480:EC480)&gt;0,COUNT(S480:EC480),"")</f>
      </c>
      <c r="E480" s="94">
        <f t="shared" si="30"/>
      </c>
      <c r="F480" s="94">
        <f t="shared" si="31"/>
      </c>
      <c r="G480" s="94">
        <f t="shared" si="32"/>
      </c>
      <c r="H480" s="94">
        <f>IF(AND(M480&gt;0,M480&lt;=STATS!$C$22),1,"")</f>
      </c>
      <c r="J480" s="51">
        <v>479</v>
      </c>
      <c r="Q480" s="22"/>
      <c r="R480" s="22"/>
      <c r="S480" s="54"/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</c>
      <c r="F481" s="94">
        <f t="shared" si="31"/>
      </c>
      <c r="G481" s="94">
        <f t="shared" si="32"/>
      </c>
      <c r="H481" s="94">
        <f>IF(AND(M481&gt;0,M481&lt;=STATS!$C$22),1,"")</f>
      </c>
      <c r="J481" s="51">
        <v>480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</c>
      <c r="F482" s="94">
        <f t="shared" si="31"/>
      </c>
      <c r="G482" s="94">
        <f t="shared" si="32"/>
      </c>
      <c r="H482" s="94">
        <f>IF(AND(M482&gt;0,M482&lt;=STATS!$C$22),1,"")</f>
      </c>
      <c r="J482" s="51">
        <v>481</v>
      </c>
      <c r="Q482" s="22"/>
      <c r="R482" s="22"/>
      <c r="S482" s="54"/>
    </row>
    <row r="483" spans="2:19" ht="12.75">
      <c r="B483" s="94">
        <f t="shared" si="29"/>
        <v>0</v>
      </c>
      <c r="C483" s="94">
        <f>IF(COUNT(Q483:EC483)&gt;0,COUNT(Q483:EC483),"")</f>
      </c>
      <c r="D483" s="94">
        <f>IF(COUNT(S483:EC483)&gt;0,COUNT(S483:EC483),"")</f>
      </c>
      <c r="E483" s="94">
        <f t="shared" si="30"/>
      </c>
      <c r="F483" s="94">
        <f t="shared" si="31"/>
      </c>
      <c r="G483" s="94">
        <f t="shared" si="32"/>
      </c>
      <c r="H483" s="94">
        <f>IF(AND(M483&gt;0,M483&lt;=STATS!$C$22),1,"")</f>
      </c>
      <c r="J483" s="51">
        <v>482</v>
      </c>
      <c r="Q483" s="22"/>
      <c r="R483" s="22"/>
      <c r="S483" s="54"/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</c>
      <c r="F484" s="94">
        <f t="shared" si="31"/>
      </c>
      <c r="G484" s="94">
        <f t="shared" si="32"/>
      </c>
      <c r="H484" s="94">
        <f>IF(AND(M484&gt;0,M484&lt;=STATS!$C$22),1,"")</f>
      </c>
      <c r="J484" s="51">
        <v>483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</c>
      <c r="F485" s="94">
        <f t="shared" si="31"/>
      </c>
      <c r="G485" s="94">
        <f t="shared" si="32"/>
      </c>
      <c r="H485" s="94">
        <f>IF(AND(M485&gt;0,M485&lt;=STATS!$C$22),1,"")</f>
      </c>
      <c r="J485" s="51">
        <v>484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</c>
      <c r="F486" s="94">
        <f t="shared" si="31"/>
      </c>
      <c r="G486" s="94">
        <f t="shared" si="32"/>
      </c>
      <c r="H486" s="94">
        <f>IF(AND(M486&gt;0,M486&lt;=STATS!$C$22),1,"")</f>
      </c>
      <c r="J486" s="51">
        <v>485</v>
      </c>
      <c r="Q486" s="22"/>
      <c r="R486" s="22"/>
      <c r="S486" s="54"/>
    </row>
    <row r="487" spans="2:19" ht="12.75">
      <c r="B487" s="94">
        <f t="shared" si="29"/>
        <v>0</v>
      </c>
      <c r="C487" s="94">
        <f>IF(COUNT(Q487:EC487)&gt;0,COUNT(Q487:EC487),"")</f>
      </c>
      <c r="D487" s="94">
        <f>IF(COUNT(S487:EC487)&gt;0,COUNT(S487:EC487),"")</f>
      </c>
      <c r="E487" s="94">
        <f t="shared" si="30"/>
      </c>
      <c r="F487" s="94">
        <f t="shared" si="31"/>
      </c>
      <c r="G487" s="94">
        <f t="shared" si="32"/>
      </c>
      <c r="H487" s="94">
        <f>IF(AND(M487&gt;0,M487&lt;=STATS!$C$22),1,"")</f>
      </c>
      <c r="J487" s="51">
        <v>486</v>
      </c>
      <c r="Q487" s="22"/>
      <c r="R487" s="22"/>
      <c r="S487" s="54"/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</c>
      <c r="F490" s="94">
        <f t="shared" si="31"/>
      </c>
      <c r="G490" s="94">
        <f t="shared" si="32"/>
      </c>
      <c r="H490" s="94">
        <f>IF(AND(M490&gt;0,M490&lt;=STATS!$C$22),1,"")</f>
      </c>
      <c r="J490" s="51">
        <v>489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</c>
      <c r="F491" s="94">
        <f t="shared" si="31"/>
      </c>
      <c r="G491" s="94">
        <f t="shared" si="32"/>
      </c>
      <c r="H491" s="94">
        <f>IF(AND(M491&gt;0,M491&lt;=STATS!$C$22),1,"")</f>
      </c>
      <c r="J491" s="51">
        <v>490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</c>
      <c r="F492" s="94">
        <f t="shared" si="31"/>
      </c>
      <c r="G492" s="94">
        <f t="shared" si="32"/>
      </c>
      <c r="H492" s="94">
        <f>IF(AND(M492&gt;0,M492&lt;=STATS!$C$22),1,"")</f>
      </c>
      <c r="J492" s="51">
        <v>491</v>
      </c>
      <c r="Q492" s="22"/>
      <c r="R492" s="22"/>
      <c r="S492" s="54"/>
    </row>
    <row r="493" spans="2:19" ht="12.75">
      <c r="B493" s="94">
        <f t="shared" si="29"/>
        <v>0</v>
      </c>
      <c r="C493" s="94">
        <f>IF(COUNT(Q493:EC493)&gt;0,COUNT(Q493:EC493),"")</f>
      </c>
      <c r="D493" s="94">
        <f>IF(COUNT(S493:EC493)&gt;0,COUNT(S493:EC493),"")</f>
      </c>
      <c r="E493" s="94">
        <f t="shared" si="30"/>
      </c>
      <c r="F493" s="94">
        <f t="shared" si="31"/>
      </c>
      <c r="G493" s="94">
        <f t="shared" si="32"/>
      </c>
      <c r="H493" s="94">
        <f>IF(AND(M493&gt;0,M493&lt;=STATS!$C$22),1,"")</f>
      </c>
      <c r="J493" s="51">
        <v>492</v>
      </c>
      <c r="Q493" s="22"/>
      <c r="R493" s="22"/>
      <c r="S493" s="54"/>
    </row>
    <row r="494" spans="2:19" ht="12.75">
      <c r="B494" s="94">
        <f t="shared" si="29"/>
        <v>0</v>
      </c>
      <c r="C494" s="94">
        <f>IF(COUNT(Q494:EC494)&gt;0,COUNT(Q494:EC494),"")</f>
      </c>
      <c r="D494" s="94">
        <f>IF(COUNT(S494:EC494)&gt;0,COUNT(S494:EC494),"")</f>
      </c>
      <c r="E494" s="94">
        <f t="shared" si="30"/>
      </c>
      <c r="F494" s="94">
        <f t="shared" si="31"/>
      </c>
      <c r="G494" s="94">
        <f t="shared" si="32"/>
      </c>
      <c r="H494" s="94">
        <f>IF(AND(M494&gt;0,M494&lt;=STATS!$C$22),1,"")</f>
      </c>
      <c r="J494" s="51">
        <v>493</v>
      </c>
      <c r="Q494" s="22"/>
      <c r="R494" s="22"/>
      <c r="S494" s="54"/>
    </row>
    <row r="495" spans="2:19" ht="12.75">
      <c r="B495" s="94">
        <f t="shared" si="29"/>
        <v>0</v>
      </c>
      <c r="C495" s="94">
        <f>IF(COUNT(Q495:EC495)&gt;0,COUNT(Q495:EC495),"")</f>
      </c>
      <c r="D495" s="94">
        <f>IF(COUNT(S495:EC495)&gt;0,COUNT(S495:EC495),"")</f>
      </c>
      <c r="E495" s="94">
        <f t="shared" si="30"/>
      </c>
      <c r="F495" s="94">
        <f t="shared" si="31"/>
      </c>
      <c r="G495" s="94">
        <f t="shared" si="32"/>
      </c>
      <c r="H495" s="94">
        <f>IF(AND(M495&gt;0,M495&lt;=STATS!$C$22),1,"")</f>
      </c>
      <c r="J495" s="51">
        <v>494</v>
      </c>
      <c r="Q495" s="22"/>
      <c r="R495" s="22"/>
      <c r="S495" s="54"/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</c>
      <c r="F496" s="94">
        <f t="shared" si="31"/>
      </c>
      <c r="G496" s="94">
        <f t="shared" si="32"/>
      </c>
      <c r="H496" s="94">
        <f>IF(AND(M496&gt;0,M496&lt;=STATS!$C$22),1,"")</f>
      </c>
      <c r="J496" s="51">
        <v>495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</c>
      <c r="F497" s="94">
        <f t="shared" si="31"/>
      </c>
      <c r="G497" s="94">
        <f t="shared" si="32"/>
      </c>
      <c r="H497" s="94">
        <f>IF(AND(M497&gt;0,M497&lt;=STATS!$C$22),1,"")</f>
      </c>
      <c r="J497" s="51">
        <v>496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</c>
      <c r="F498" s="94">
        <f t="shared" si="31"/>
      </c>
      <c r="G498" s="94">
        <f t="shared" si="32"/>
      </c>
      <c r="H498" s="94">
        <f>IF(AND(M498&gt;0,M498&lt;=STATS!$C$22),1,"")</f>
      </c>
      <c r="J498" s="51">
        <v>497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</c>
      <c r="F499" s="94">
        <f t="shared" si="31"/>
      </c>
      <c r="G499" s="94">
        <f t="shared" si="32"/>
      </c>
      <c r="H499" s="94">
        <f>IF(AND(M499&gt;0,M499&lt;=STATS!$C$22),1,"")</f>
      </c>
      <c r="J499" s="51">
        <v>498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</c>
      <c r="F500" s="94">
        <f t="shared" si="31"/>
      </c>
      <c r="G500" s="94">
        <f t="shared" si="32"/>
      </c>
      <c r="H500" s="94">
        <f>IF(AND(M500&gt;0,M500&lt;=STATS!$C$22),1,"")</f>
      </c>
      <c r="J500" s="51">
        <v>499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</c>
      <c r="F501" s="94">
        <f t="shared" si="31"/>
      </c>
      <c r="G501" s="94">
        <f t="shared" si="32"/>
      </c>
      <c r="H501" s="94">
        <f>IF(AND(M501&gt;0,M501&lt;=STATS!$C$22),1,"")</f>
      </c>
      <c r="J501" s="51">
        <v>500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</c>
      <c r="F502" s="94">
        <f t="shared" si="31"/>
      </c>
      <c r="G502" s="94">
        <f t="shared" si="32"/>
      </c>
      <c r="H502" s="94">
        <f>IF(AND(M502&gt;0,M502&lt;=STATS!$C$22),1,"")</f>
      </c>
      <c r="J502" s="51">
        <v>501</v>
      </c>
      <c r="Q502" s="22"/>
      <c r="R502" s="22"/>
      <c r="S502" s="54"/>
    </row>
    <row r="503" spans="2:19" ht="12.75">
      <c r="B503" s="94">
        <f t="shared" si="29"/>
        <v>0</v>
      </c>
      <c r="C503" s="94">
        <f>IF(COUNT(Q503:EC503)&gt;0,COUNT(Q503:EC503),"")</f>
      </c>
      <c r="D503" s="94">
        <f>IF(COUNT(S503:EC503)&gt;0,COUNT(S503:EC503),"")</f>
      </c>
      <c r="E503" s="94">
        <f t="shared" si="30"/>
      </c>
      <c r="F503" s="94">
        <f t="shared" si="31"/>
      </c>
      <c r="G503" s="94">
        <f t="shared" si="32"/>
      </c>
      <c r="H503" s="94">
        <f>IF(AND(M503&gt;0,M503&lt;=STATS!$C$22),1,"")</f>
      </c>
      <c r="J503" s="51">
        <v>502</v>
      </c>
      <c r="Q503" s="22"/>
      <c r="R503" s="22"/>
      <c r="S503" s="54"/>
    </row>
    <row r="504" spans="2:19" ht="12.75">
      <c r="B504" s="94">
        <f t="shared" si="29"/>
        <v>0</v>
      </c>
      <c r="C504" s="94">
        <f>IF(COUNT(Q504:EC504)&gt;0,COUNT(Q504:EC504),"")</f>
      </c>
      <c r="D504" s="94">
        <f>IF(COUNT(S504:EC504)&gt;0,COUNT(S504:EC504),"")</f>
      </c>
      <c r="E504" s="94">
        <f t="shared" si="30"/>
      </c>
      <c r="F504" s="94">
        <f t="shared" si="31"/>
      </c>
      <c r="G504" s="94">
        <f t="shared" si="32"/>
      </c>
      <c r="H504" s="94">
        <f>IF(AND(M504&gt;0,M504&lt;=STATS!$C$22),1,"")</f>
      </c>
      <c r="J504" s="51">
        <v>503</v>
      </c>
      <c r="Q504" s="22"/>
      <c r="R504" s="22"/>
      <c r="S504" s="54"/>
    </row>
    <row r="505" spans="2:19" ht="12.75">
      <c r="B505" s="94">
        <f t="shared" si="29"/>
        <v>0</v>
      </c>
      <c r="C505" s="94">
        <f>IF(COUNT(Q505:EC505)&gt;0,COUNT(Q505:EC505),"")</f>
      </c>
      <c r="D505" s="94">
        <f>IF(COUNT(S505:EC505)&gt;0,COUNT(S505:EC505),"")</f>
      </c>
      <c r="E505" s="94">
        <f t="shared" si="30"/>
      </c>
      <c r="F505" s="94">
        <f t="shared" si="31"/>
      </c>
      <c r="G505" s="94">
        <f t="shared" si="32"/>
      </c>
      <c r="H505" s="94">
        <f>IF(AND(M505&gt;0,M505&lt;=STATS!$C$22),1,"")</f>
      </c>
      <c r="J505" s="51">
        <v>504</v>
      </c>
      <c r="Q505" s="22"/>
      <c r="R505" s="22"/>
      <c r="S505" s="54"/>
    </row>
    <row r="506" spans="2:19" ht="12.75">
      <c r="B506" s="94">
        <f t="shared" si="29"/>
        <v>0</v>
      </c>
      <c r="C506" s="94">
        <f>IF(COUNT(Q506:EC506)&gt;0,COUNT(Q506:EC506),"")</f>
      </c>
      <c r="D506" s="94">
        <f>IF(COUNT(S506:EC506)&gt;0,COUNT(S506:EC506),"")</f>
      </c>
      <c r="E506" s="94">
        <f t="shared" si="30"/>
      </c>
      <c r="F506" s="94">
        <f t="shared" si="31"/>
      </c>
      <c r="G506" s="94">
        <f t="shared" si="32"/>
      </c>
      <c r="H506" s="94">
        <f>IF(AND(M506&gt;0,M506&lt;=STATS!$C$22),1,"")</f>
      </c>
      <c r="J506" s="51">
        <v>505</v>
      </c>
      <c r="Q506" s="22"/>
      <c r="R506" s="22"/>
      <c r="S506" s="54"/>
    </row>
    <row r="507" spans="2:19" ht="12.75">
      <c r="B507" s="94">
        <f t="shared" si="29"/>
        <v>0</v>
      </c>
      <c r="C507" s="94">
        <f>IF(COUNT(Q507:EC507)&gt;0,COUNT(Q507:EC507),"")</f>
      </c>
      <c r="D507" s="94">
        <f>IF(COUNT(S507:EC507)&gt;0,COUNT(S507:EC507),"")</f>
      </c>
      <c r="E507" s="94">
        <f t="shared" si="30"/>
      </c>
      <c r="F507" s="94">
        <f t="shared" si="31"/>
      </c>
      <c r="G507" s="94">
        <f t="shared" si="32"/>
      </c>
      <c r="H507" s="94">
        <f>IF(AND(M507&gt;0,M507&lt;=STATS!$C$22),1,"")</f>
      </c>
      <c r="J507" s="51">
        <v>506</v>
      </c>
      <c r="Q507" s="22"/>
      <c r="R507" s="22"/>
      <c r="S507" s="54"/>
    </row>
    <row r="508" spans="2:19" ht="12.75">
      <c r="B508" s="94">
        <f t="shared" si="29"/>
        <v>0</v>
      </c>
      <c r="C508" s="94">
        <f>IF(COUNT(Q508:EC508)&gt;0,COUNT(Q508:EC508),"")</f>
      </c>
      <c r="D508" s="94">
        <f>IF(COUNT(S508:EC508)&gt;0,COUNT(S508:EC508),"")</f>
      </c>
      <c r="E508" s="94">
        <f t="shared" si="30"/>
      </c>
      <c r="F508" s="94">
        <f t="shared" si="31"/>
      </c>
      <c r="G508" s="94">
        <f t="shared" si="32"/>
      </c>
      <c r="H508" s="94">
        <f>IF(AND(M508&gt;0,M508&lt;=STATS!$C$22),1,"")</f>
      </c>
      <c r="J508" s="51">
        <v>507</v>
      </c>
      <c r="Q508" s="22"/>
      <c r="R508" s="22"/>
      <c r="S508" s="54"/>
    </row>
    <row r="509" spans="2:19" ht="12.75">
      <c r="B509" s="94">
        <f t="shared" si="29"/>
        <v>0</v>
      </c>
      <c r="C509" s="94">
        <f>IF(COUNT(Q509:EC509)&gt;0,COUNT(Q509:EC509),"")</f>
      </c>
      <c r="D509" s="94">
        <f>IF(COUNT(S509:EC509)&gt;0,COUNT(S509:EC509),"")</f>
      </c>
      <c r="E509" s="94">
        <f t="shared" si="30"/>
      </c>
      <c r="F509" s="94">
        <f t="shared" si="31"/>
      </c>
      <c r="G509" s="94">
        <f t="shared" si="32"/>
      </c>
      <c r="H509" s="94">
        <f>IF(AND(M509&gt;0,M509&lt;=STATS!$C$22),1,"")</f>
      </c>
      <c r="J509" s="51">
        <v>508</v>
      </c>
      <c r="Q509" s="22"/>
      <c r="R509" s="22"/>
      <c r="S509" s="54"/>
    </row>
    <row r="510" spans="2:19" ht="12.75">
      <c r="B510" s="94">
        <f t="shared" si="29"/>
        <v>0</v>
      </c>
      <c r="C510" s="94">
        <f>IF(COUNT(Q510:EC510)&gt;0,COUNT(Q510:EC510),"")</f>
      </c>
      <c r="D510" s="94">
        <f>IF(COUNT(S510:EC510)&gt;0,COUNT(S510:EC510),"")</f>
      </c>
      <c r="E510" s="94">
        <f t="shared" si="30"/>
      </c>
      <c r="F510" s="94">
        <f t="shared" si="31"/>
      </c>
      <c r="G510" s="94">
        <f t="shared" si="32"/>
      </c>
      <c r="H510" s="94">
        <f>IF(AND(M510&gt;0,M510&lt;=STATS!$C$22),1,"")</f>
      </c>
      <c r="J510" s="51">
        <v>509</v>
      </c>
      <c r="Q510" s="22"/>
      <c r="R510" s="22"/>
      <c r="S510" s="54"/>
    </row>
    <row r="511" spans="2:19" ht="12.75">
      <c r="B511" s="94">
        <f t="shared" si="29"/>
        <v>0</v>
      </c>
      <c r="C511" s="94">
        <f>IF(COUNT(Q511:EC511)&gt;0,COUNT(Q511:EC511),"")</f>
      </c>
      <c r="D511" s="94">
        <f>IF(COUNT(S511:EC511)&gt;0,COUNT(S511:EC511),"")</f>
      </c>
      <c r="E511" s="94">
        <f t="shared" si="30"/>
      </c>
      <c r="F511" s="94">
        <f t="shared" si="31"/>
      </c>
      <c r="G511" s="94">
        <f t="shared" si="32"/>
      </c>
      <c r="H511" s="94">
        <f>IF(AND(M511&gt;0,M511&lt;=STATS!$C$22),1,"")</f>
      </c>
      <c r="J511" s="51">
        <v>510</v>
      </c>
      <c r="Q511" s="22"/>
      <c r="R511" s="22"/>
      <c r="S511" s="54"/>
    </row>
    <row r="512" spans="2:19" ht="12.75">
      <c r="B512" s="94">
        <f t="shared" si="29"/>
        <v>0</v>
      </c>
      <c r="C512" s="94">
        <f>IF(COUNT(Q512:EC512)&gt;0,COUNT(Q512:EC512),"")</f>
      </c>
      <c r="D512" s="94">
        <f>IF(COUNT(S512:EC512)&gt;0,COUNT(S512:EC512),"")</f>
      </c>
      <c r="E512" s="94">
        <f t="shared" si="30"/>
      </c>
      <c r="F512" s="94">
        <f t="shared" si="31"/>
      </c>
      <c r="G512" s="94">
        <f t="shared" si="32"/>
      </c>
      <c r="H512" s="94">
        <f>IF(AND(M512&gt;0,M512&lt;=STATS!$C$22),1,"")</f>
      </c>
      <c r="J512" s="51">
        <v>511</v>
      </c>
      <c r="Q512" s="22"/>
      <c r="R512" s="22"/>
      <c r="S512" s="54"/>
    </row>
    <row r="513" spans="2:19" ht="12.75">
      <c r="B513" s="94">
        <f t="shared" si="29"/>
        <v>0</v>
      </c>
      <c r="C513" s="94">
        <f>IF(COUNT(Q513:EC513)&gt;0,COUNT(Q513:EC513),"")</f>
      </c>
      <c r="D513" s="94">
        <f>IF(COUNT(S513:EC513)&gt;0,COUNT(S513:EC513),"")</f>
      </c>
      <c r="E513" s="94">
        <f t="shared" si="30"/>
      </c>
      <c r="F513" s="94">
        <f t="shared" si="31"/>
      </c>
      <c r="G513" s="94">
        <f t="shared" si="32"/>
      </c>
      <c r="H513" s="94">
        <f>IF(AND(M513&gt;0,M513&lt;=STATS!$C$22),1,"")</f>
      </c>
      <c r="J513" s="51">
        <v>512</v>
      </c>
      <c r="Q513" s="22"/>
      <c r="R513" s="22"/>
      <c r="S513" s="54"/>
    </row>
    <row r="514" spans="2:19" ht="12.75">
      <c r="B514" s="94">
        <f aca="true" t="shared" si="33" ref="B514:B577">COUNT(Q514:EA514)</f>
        <v>0</v>
      </c>
      <c r="C514" s="94">
        <f>IF(COUNT(Q514:EC514)&gt;0,COUNT(Q514:EC514),"")</f>
      </c>
      <c r="D514" s="94">
        <f>IF(COUNT(S514:EC514)&gt;0,COUNT(S514:EC514),"")</f>
      </c>
      <c r="E514" s="94">
        <f aca="true" t="shared" si="34" ref="E514:E577">IF(H514=1,COUNT(Q514:EA514),"")</f>
      </c>
      <c r="F514" s="94">
        <f aca="true" t="shared" si="35" ref="F514:F577">IF(H514=1,COUNT(T514:EA514),"")</f>
      </c>
      <c r="G514" s="94">
        <f t="shared" si="32"/>
      </c>
      <c r="H514" s="94">
        <f>IF(AND(M514&gt;0,M514&lt;=STATS!$C$22),1,"")</f>
      </c>
      <c r="J514" s="51">
        <v>513</v>
      </c>
      <c r="Q514" s="22"/>
      <c r="R514" s="22"/>
      <c r="S514" s="54"/>
    </row>
    <row r="515" spans="2:19" ht="12.75">
      <c r="B515" s="94">
        <f t="shared" si="33"/>
        <v>0</v>
      </c>
      <c r="C515" s="94">
        <f>IF(COUNT(Q515:EC515)&gt;0,COUNT(Q515:EC515),"")</f>
      </c>
      <c r="D515" s="94">
        <f>IF(COUNT(S515:EC515)&gt;0,COUNT(S515:EC515),"")</f>
      </c>
      <c r="E515" s="94">
        <f t="shared" si="34"/>
      </c>
      <c r="F515" s="94">
        <f t="shared" si="35"/>
      </c>
      <c r="G515" s="94">
        <f t="shared" si="32"/>
      </c>
      <c r="H515" s="94">
        <f>IF(AND(M515&gt;0,M515&lt;=STATS!$C$22),1,"")</f>
      </c>
      <c r="J515" s="51">
        <v>514</v>
      </c>
      <c r="Q515" s="22"/>
      <c r="R515" s="22"/>
      <c r="S515" s="54"/>
    </row>
    <row r="516" spans="2:19" ht="12.75">
      <c r="B516" s="94">
        <f t="shared" si="33"/>
        <v>0</v>
      </c>
      <c r="C516" s="94">
        <f>IF(COUNT(Q516:EC516)&gt;0,COUNT(Q516:EC516),"")</f>
      </c>
      <c r="D516" s="94">
        <f>IF(COUNT(S516:EC516)&gt;0,COUNT(S516:EC516),"")</f>
      </c>
      <c r="E516" s="94">
        <f t="shared" si="34"/>
      </c>
      <c r="F516" s="94">
        <f t="shared" si="35"/>
      </c>
      <c r="G516" s="94">
        <f t="shared" si="32"/>
      </c>
      <c r="H516" s="94">
        <f>IF(AND(M516&gt;0,M516&lt;=STATS!$C$22),1,"")</f>
      </c>
      <c r="J516" s="51">
        <v>515</v>
      </c>
      <c r="Q516" s="22"/>
      <c r="R516" s="22"/>
      <c r="S516" s="54"/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</c>
      <c r="F517" s="94">
        <f t="shared" si="35"/>
      </c>
      <c r="G517" s="94">
        <f t="shared" si="32"/>
      </c>
      <c r="H517" s="94">
        <f>IF(AND(M517&gt;0,M517&lt;=STATS!$C$22),1,"")</f>
      </c>
      <c r="J517" s="51">
        <v>516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</c>
      <c r="F518" s="94">
        <f t="shared" si="35"/>
      </c>
      <c r="G518" s="94">
        <f t="shared" si="32"/>
      </c>
      <c r="H518" s="94">
        <f>IF(AND(M518&gt;0,M518&lt;=STATS!$C$22),1,"")</f>
      </c>
      <c r="J518" s="51">
        <v>517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</c>
      <c r="F519" s="94">
        <f t="shared" si="35"/>
      </c>
      <c r="G519" s="94">
        <f t="shared" si="32"/>
      </c>
      <c r="H519" s="94">
        <f>IF(AND(M519&gt;0,M519&lt;=STATS!$C$22),1,"")</f>
      </c>
      <c r="J519" s="51">
        <v>518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</c>
      <c r="F520" s="94">
        <f t="shared" si="35"/>
      </c>
      <c r="G520" s="94">
        <f t="shared" si="32"/>
      </c>
      <c r="H520" s="94">
        <f>IF(AND(M520&gt;0,M520&lt;=STATS!$C$22),1,"")</f>
      </c>
      <c r="J520" s="51">
        <v>519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</c>
      <c r="F521" s="94">
        <f t="shared" si="35"/>
      </c>
      <c r="G521" s="94">
        <f t="shared" si="32"/>
      </c>
      <c r="H521" s="94">
        <f>IF(AND(M521&gt;0,M521&lt;=STATS!$C$22),1,"")</f>
      </c>
      <c r="J521" s="51">
        <v>520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</c>
      <c r="F523" s="94">
        <f t="shared" si="35"/>
      </c>
      <c r="G523" s="94">
        <f t="shared" si="32"/>
      </c>
      <c r="H523" s="94">
        <f>IF(AND(M523&gt;0,M523&lt;=STATS!$C$22),1,"")</f>
      </c>
      <c r="J523" s="51">
        <v>522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</c>
      <c r="F524" s="94">
        <f t="shared" si="35"/>
      </c>
      <c r="G524" s="94">
        <f t="shared" si="32"/>
      </c>
      <c r="H524" s="94">
        <f>IF(AND(M524&gt;0,M524&lt;=STATS!$C$22),1,"")</f>
      </c>
      <c r="J524" s="51">
        <v>523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</c>
      <c r="F525" s="94">
        <f t="shared" si="35"/>
      </c>
      <c r="G525" s="94">
        <f t="shared" si="32"/>
      </c>
      <c r="H525" s="94">
        <f>IF(AND(M525&gt;0,M525&lt;=STATS!$C$22),1,"")</f>
      </c>
      <c r="J525" s="51">
        <v>524</v>
      </c>
      <c r="Q525" s="22"/>
      <c r="R525" s="22"/>
      <c r="S525" s="54"/>
    </row>
    <row r="526" spans="2:19" ht="12.75">
      <c r="B526" s="94">
        <f t="shared" si="33"/>
        <v>0</v>
      </c>
      <c r="C526" s="94">
        <f>IF(COUNT(Q526:EC526)&gt;0,COUNT(Q526:EC526),"")</f>
      </c>
      <c r="D526" s="94">
        <f>IF(COUNT(S526:EC526)&gt;0,COUNT(S526:EC526),"")</f>
      </c>
      <c r="E526" s="94">
        <f t="shared" si="34"/>
      </c>
      <c r="F526" s="94">
        <f t="shared" si="35"/>
      </c>
      <c r="G526" s="94">
        <f t="shared" si="32"/>
      </c>
      <c r="H526" s="94">
        <f>IF(AND(M526&gt;0,M526&lt;=STATS!$C$22),1,"")</f>
      </c>
      <c r="J526" s="51">
        <v>525</v>
      </c>
      <c r="Q526" s="22"/>
      <c r="R526" s="22"/>
      <c r="S526" s="54"/>
    </row>
    <row r="527" spans="2:19" ht="12.75">
      <c r="B527" s="94">
        <f t="shared" si="33"/>
        <v>0</v>
      </c>
      <c r="C527" s="94">
        <f>IF(COUNT(Q527:EC527)&gt;0,COUNT(Q527:EC527),"")</f>
      </c>
      <c r="D527" s="94">
        <f>IF(COUNT(S527:EC527)&gt;0,COUNT(S527:EC527),"")</f>
      </c>
      <c r="E527" s="94">
        <f t="shared" si="34"/>
      </c>
      <c r="F527" s="94">
        <f t="shared" si="35"/>
      </c>
      <c r="G527" s="94">
        <f t="shared" si="32"/>
      </c>
      <c r="H527" s="94">
        <f>IF(AND(M527&gt;0,M527&lt;=STATS!$C$22),1,"")</f>
      </c>
      <c r="J527" s="51">
        <v>526</v>
      </c>
      <c r="Q527" s="22"/>
      <c r="R527" s="22"/>
      <c r="S527" s="54"/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</c>
      <c r="F528" s="94">
        <f t="shared" si="35"/>
      </c>
      <c r="G528" s="94">
        <f t="shared" si="32"/>
      </c>
      <c r="H528" s="94">
        <f>IF(AND(M528&gt;0,M528&lt;=STATS!$C$22),1,"")</f>
      </c>
      <c r="J528" s="51">
        <v>527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</c>
      <c r="F530" s="94">
        <f t="shared" si="35"/>
      </c>
      <c r="G530" s="94">
        <f t="shared" si="32"/>
      </c>
      <c r="H530" s="94">
        <f>IF(AND(M530&gt;0,M530&lt;=STATS!$C$22),1,"")</f>
      </c>
      <c r="J530" s="51">
        <v>529</v>
      </c>
      <c r="Q530" s="22"/>
      <c r="R530" s="22"/>
      <c r="S530" s="54"/>
    </row>
    <row r="531" spans="2:19" ht="12.75">
      <c r="B531" s="94">
        <f t="shared" si="33"/>
        <v>0</v>
      </c>
      <c r="C531" s="94">
        <f>IF(COUNT(Q531:EC531)&gt;0,COUNT(Q531:EC531),"")</f>
      </c>
      <c r="D531" s="94">
        <f>IF(COUNT(S531:EC531)&gt;0,COUNT(S531:EC531),"")</f>
      </c>
      <c r="E531" s="94">
        <f t="shared" si="34"/>
      </c>
      <c r="F531" s="94">
        <f t="shared" si="35"/>
      </c>
      <c r="G531" s="94">
        <f t="shared" si="32"/>
      </c>
      <c r="H531" s="94">
        <f>IF(AND(M531&gt;0,M531&lt;=STATS!$C$22),1,"")</f>
      </c>
      <c r="J531" s="51">
        <v>530</v>
      </c>
      <c r="Q531" s="22"/>
      <c r="R531" s="22"/>
      <c r="S531" s="54"/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</c>
      <c r="F532" s="94">
        <f t="shared" si="35"/>
      </c>
      <c r="G532" s="94">
        <f t="shared" si="32"/>
      </c>
      <c r="H532" s="94">
        <f>IF(AND(M532&gt;0,M532&lt;=STATS!$C$22),1,"")</f>
      </c>
      <c r="J532" s="51">
        <v>531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</c>
      <c r="F533" s="94">
        <f t="shared" si="35"/>
      </c>
      <c r="G533" s="94">
        <f t="shared" si="32"/>
      </c>
      <c r="H533" s="94">
        <f>IF(AND(M533&gt;0,M533&lt;=STATS!$C$22),1,"")</f>
      </c>
      <c r="J533" s="51">
        <v>532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</c>
      <c r="F534" s="94">
        <f t="shared" si="35"/>
      </c>
      <c r="G534" s="94">
        <f t="shared" si="32"/>
      </c>
      <c r="H534" s="94">
        <f>IF(AND(M534&gt;0,M534&lt;=STATS!$C$22),1,"")</f>
      </c>
      <c r="J534" s="51">
        <v>533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</c>
      <c r="F535" s="94">
        <f t="shared" si="35"/>
      </c>
      <c r="G535" s="94">
        <f t="shared" si="32"/>
      </c>
      <c r="H535" s="94">
        <f>IF(AND(M535&gt;0,M535&lt;=STATS!$C$22),1,"")</f>
      </c>
      <c r="J535" s="51">
        <v>534</v>
      </c>
      <c r="Q535" s="22"/>
      <c r="R535" s="22"/>
      <c r="S535" s="54"/>
    </row>
    <row r="536" spans="2:19" ht="12.75">
      <c r="B536" s="94">
        <f t="shared" si="33"/>
        <v>0</v>
      </c>
      <c r="C536" s="94">
        <f>IF(COUNT(Q536:EC536)&gt;0,COUNT(Q536:EC536),"")</f>
      </c>
      <c r="D536" s="94">
        <f>IF(COUNT(S536:EC536)&gt;0,COUNT(S536:EC536),"")</f>
      </c>
      <c r="E536" s="94">
        <f t="shared" si="34"/>
      </c>
      <c r="F536" s="94">
        <f t="shared" si="35"/>
      </c>
      <c r="G536" s="94">
        <f t="shared" si="32"/>
      </c>
      <c r="H536" s="94">
        <f>IF(AND(M536&gt;0,M536&lt;=STATS!$C$22),1,"")</f>
      </c>
      <c r="J536" s="51">
        <v>535</v>
      </c>
      <c r="Q536" s="22"/>
      <c r="R536" s="22"/>
      <c r="S536" s="54"/>
    </row>
    <row r="537" spans="2:19" ht="12.75">
      <c r="B537" s="94">
        <f t="shared" si="33"/>
        <v>0</v>
      </c>
      <c r="C537" s="94">
        <f>IF(COUNT(Q537:EC537)&gt;0,COUNT(Q537:EC537),"")</f>
      </c>
      <c r="D537" s="94">
        <f>IF(COUNT(S537:EC537)&gt;0,COUNT(S537:EC537),"")</f>
      </c>
      <c r="E537" s="94">
        <f t="shared" si="34"/>
      </c>
      <c r="F537" s="94">
        <f t="shared" si="35"/>
      </c>
      <c r="G537" s="94">
        <f t="shared" si="32"/>
      </c>
      <c r="H537" s="94">
        <f>IF(AND(M537&gt;0,M537&lt;=STATS!$C$22),1,"")</f>
      </c>
      <c r="J537" s="51">
        <v>536</v>
      </c>
      <c r="Q537" s="22"/>
      <c r="R537" s="22"/>
      <c r="S537" s="54"/>
    </row>
    <row r="538" spans="2:19" ht="12.75">
      <c r="B538" s="94">
        <f t="shared" si="33"/>
        <v>0</v>
      </c>
      <c r="C538" s="94">
        <f>IF(COUNT(Q538:EC538)&gt;0,COUNT(Q538:EC538),"")</f>
      </c>
      <c r="D538" s="94">
        <f>IF(COUNT(S538:EC538)&gt;0,COUNT(S538:EC538),"")</f>
      </c>
      <c r="E538" s="94">
        <f t="shared" si="34"/>
      </c>
      <c r="F538" s="94">
        <f t="shared" si="35"/>
      </c>
      <c r="G538" s="94">
        <f aca="true" t="shared" si="36" ref="G538:G601">IF($B538&gt;=1,$M538,"")</f>
      </c>
      <c r="H538" s="94">
        <f>IF(AND(M538&gt;0,M538&lt;=STATS!$C$22),1,"")</f>
      </c>
      <c r="J538" s="51">
        <v>537</v>
      </c>
      <c r="Q538" s="22"/>
      <c r="R538" s="22"/>
      <c r="S538" s="54"/>
    </row>
    <row r="539" spans="2:19" ht="12.75">
      <c r="B539" s="94">
        <f t="shared" si="33"/>
        <v>0</v>
      </c>
      <c r="C539" s="94">
        <f>IF(COUNT(Q539:EC539)&gt;0,COUNT(Q539:EC539),"")</f>
      </c>
      <c r="D539" s="94">
        <f>IF(COUNT(S539:EC539)&gt;0,COUNT(S539:EC539),"")</f>
      </c>
      <c r="E539" s="94">
        <f t="shared" si="34"/>
      </c>
      <c r="F539" s="94">
        <f t="shared" si="35"/>
      </c>
      <c r="G539" s="94">
        <f t="shared" si="36"/>
      </c>
      <c r="H539" s="94">
        <f>IF(AND(M539&gt;0,M539&lt;=STATS!$C$22),1,"")</f>
      </c>
      <c r="J539" s="51">
        <v>538</v>
      </c>
      <c r="Q539" s="22"/>
      <c r="R539" s="22"/>
      <c r="S539" s="54"/>
    </row>
    <row r="540" spans="2:19" ht="12.75">
      <c r="B540" s="94">
        <f t="shared" si="33"/>
        <v>0</v>
      </c>
      <c r="C540" s="94">
        <f>IF(COUNT(Q540:EC540)&gt;0,COUNT(Q540:EC540),"")</f>
      </c>
      <c r="D540" s="94">
        <f>IF(COUNT(S540:EC540)&gt;0,COUNT(S540:EC540),"")</f>
      </c>
      <c r="E540" s="94">
        <f t="shared" si="34"/>
      </c>
      <c r="F540" s="94">
        <f t="shared" si="35"/>
      </c>
      <c r="G540" s="94">
        <f t="shared" si="36"/>
      </c>
      <c r="H540" s="94">
        <f>IF(AND(M540&gt;0,M540&lt;=STATS!$C$22),1,"")</f>
      </c>
      <c r="J540" s="51">
        <v>539</v>
      </c>
      <c r="Q540" s="22"/>
      <c r="R540" s="22"/>
      <c r="S540" s="54"/>
    </row>
    <row r="541" spans="2:19" ht="12.75">
      <c r="B541" s="94">
        <f t="shared" si="33"/>
        <v>0</v>
      </c>
      <c r="C541" s="94">
        <f>IF(COUNT(Q541:EC541)&gt;0,COUNT(Q541:EC541),"")</f>
      </c>
      <c r="D541" s="94">
        <f>IF(COUNT(S541:EC541)&gt;0,COUNT(S541:EC541),"")</f>
      </c>
      <c r="E541" s="94">
        <f t="shared" si="34"/>
      </c>
      <c r="F541" s="94">
        <f t="shared" si="35"/>
      </c>
      <c r="G541" s="94">
        <f t="shared" si="36"/>
      </c>
      <c r="H541" s="94">
        <f>IF(AND(M541&gt;0,M541&lt;=STATS!$C$22),1,"")</f>
      </c>
      <c r="J541" s="51">
        <v>540</v>
      </c>
      <c r="Q541" s="22"/>
      <c r="R541" s="22"/>
      <c r="S541" s="54"/>
    </row>
    <row r="542" spans="2:19" ht="12.75">
      <c r="B542" s="94">
        <f t="shared" si="33"/>
        <v>0</v>
      </c>
      <c r="C542" s="94">
        <f>IF(COUNT(Q542:EC542)&gt;0,COUNT(Q542:EC542),"")</f>
      </c>
      <c r="D542" s="94">
        <f>IF(COUNT(S542:EC542)&gt;0,COUNT(S542:EC542),"")</f>
      </c>
      <c r="E542" s="94">
        <f t="shared" si="34"/>
      </c>
      <c r="F542" s="94">
        <f t="shared" si="35"/>
      </c>
      <c r="G542" s="94">
        <f t="shared" si="36"/>
      </c>
      <c r="H542" s="94">
        <f>IF(AND(M542&gt;0,M542&lt;=STATS!$C$22),1,"")</f>
      </c>
      <c r="J542" s="51">
        <v>541</v>
      </c>
      <c r="Q542" s="22"/>
      <c r="R542" s="22"/>
      <c r="S542" s="54"/>
    </row>
    <row r="543" spans="2:19" ht="12.75">
      <c r="B543" s="94">
        <f t="shared" si="33"/>
        <v>0</v>
      </c>
      <c r="C543" s="94">
        <f>IF(COUNT(Q543:EC543)&gt;0,COUNT(Q543:EC543),"")</f>
      </c>
      <c r="D543" s="94">
        <f>IF(COUNT(S543:EC543)&gt;0,COUNT(S543:EC543),"")</f>
      </c>
      <c r="E543" s="94">
        <f t="shared" si="34"/>
      </c>
      <c r="F543" s="94">
        <f t="shared" si="35"/>
      </c>
      <c r="G543" s="94">
        <f t="shared" si="36"/>
      </c>
      <c r="H543" s="94">
        <f>IF(AND(M543&gt;0,M543&lt;=STATS!$C$22),1,"")</f>
      </c>
      <c r="J543" s="51">
        <v>542</v>
      </c>
      <c r="Q543" s="22"/>
      <c r="R543" s="22"/>
      <c r="S543" s="54"/>
    </row>
    <row r="544" spans="2:19" ht="12.75">
      <c r="B544" s="94">
        <f t="shared" si="33"/>
        <v>0</v>
      </c>
      <c r="C544" s="94">
        <f>IF(COUNT(Q544:EC544)&gt;0,COUNT(Q544:EC544),"")</f>
      </c>
      <c r="D544" s="94">
        <f>IF(COUNT(S544:EC544)&gt;0,COUNT(S544:EC544),"")</f>
      </c>
      <c r="E544" s="94">
        <f t="shared" si="34"/>
      </c>
      <c r="F544" s="94">
        <f t="shared" si="35"/>
      </c>
      <c r="G544" s="94">
        <f t="shared" si="36"/>
      </c>
      <c r="H544" s="94">
        <f>IF(AND(M544&gt;0,M544&lt;=STATS!$C$22),1,"")</f>
      </c>
      <c r="J544" s="51">
        <v>543</v>
      </c>
      <c r="Q544" s="22"/>
      <c r="R544" s="22"/>
      <c r="S544" s="54"/>
    </row>
    <row r="545" spans="2:19" ht="12.75">
      <c r="B545" s="94">
        <f t="shared" si="33"/>
        <v>0</v>
      </c>
      <c r="C545" s="94">
        <f>IF(COUNT(Q545:EC545)&gt;0,COUNT(Q545:EC545),"")</f>
      </c>
      <c r="D545" s="94">
        <f>IF(COUNT(S545:EC545)&gt;0,COUNT(S545:EC545),"")</f>
      </c>
      <c r="E545" s="94">
        <f t="shared" si="34"/>
      </c>
      <c r="F545" s="94">
        <f t="shared" si="35"/>
      </c>
      <c r="G545" s="94">
        <f t="shared" si="36"/>
      </c>
      <c r="H545" s="94">
        <f>IF(AND(M545&gt;0,M545&lt;=STATS!$C$22),1,"")</f>
      </c>
      <c r="J545" s="51">
        <v>544</v>
      </c>
      <c r="Q545" s="22"/>
      <c r="R545" s="22"/>
      <c r="S545" s="54"/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</c>
      <c r="F546" s="94">
        <f t="shared" si="35"/>
      </c>
      <c r="G546" s="94">
        <f t="shared" si="36"/>
      </c>
      <c r="H546" s="94">
        <f>IF(AND(M546&gt;0,M546&lt;=STATS!$C$22),1,"")</f>
      </c>
      <c r="J546" s="51">
        <v>545</v>
      </c>
      <c r="Q546" s="22"/>
      <c r="R546" s="22"/>
      <c r="S546" s="54"/>
    </row>
    <row r="547" spans="2:19" ht="12.75">
      <c r="B547" s="94">
        <f t="shared" si="33"/>
        <v>0</v>
      </c>
      <c r="C547" s="94">
        <f>IF(COUNT(Q547:EC547)&gt;0,COUNT(Q547:EC547),"")</f>
      </c>
      <c r="D547" s="94">
        <f>IF(COUNT(S547:EC547)&gt;0,COUNT(S547:EC547),"")</f>
      </c>
      <c r="E547" s="94">
        <f t="shared" si="34"/>
      </c>
      <c r="F547" s="94">
        <f t="shared" si="35"/>
      </c>
      <c r="G547" s="94">
        <f t="shared" si="36"/>
      </c>
      <c r="H547" s="94">
        <f>IF(AND(M547&gt;0,M547&lt;=STATS!$C$22),1,"")</f>
      </c>
      <c r="J547" s="51">
        <v>546</v>
      </c>
      <c r="Q547" s="22"/>
      <c r="R547" s="22"/>
      <c r="S547" s="54"/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</c>
      <c r="F548" s="94">
        <f t="shared" si="35"/>
      </c>
      <c r="G548" s="94">
        <f t="shared" si="36"/>
      </c>
      <c r="H548" s="94">
        <f>IF(AND(M548&gt;0,M548&lt;=STATS!$C$22),1,"")</f>
      </c>
      <c r="J548" s="51">
        <v>547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</c>
      <c r="F549" s="94">
        <f t="shared" si="35"/>
      </c>
      <c r="G549" s="94">
        <f t="shared" si="36"/>
      </c>
      <c r="H549" s="94">
        <f>IF(AND(M549&gt;0,M549&lt;=STATS!$C$22),1,"")</f>
      </c>
      <c r="J549" s="51">
        <v>548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</c>
      <c r="F550" s="94">
        <f t="shared" si="35"/>
      </c>
      <c r="G550" s="94">
        <f t="shared" si="36"/>
      </c>
      <c r="H550" s="94">
        <f>IF(AND(M550&gt;0,M550&lt;=STATS!$C$22),1,"")</f>
      </c>
      <c r="J550" s="51">
        <v>549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</c>
      <c r="F551" s="94">
        <f t="shared" si="35"/>
      </c>
      <c r="G551" s="94">
        <f t="shared" si="36"/>
      </c>
      <c r="H551" s="94">
        <f>IF(AND(M551&gt;0,M551&lt;=STATS!$C$22),1,"")</f>
      </c>
      <c r="J551" s="51">
        <v>550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</c>
      <c r="F552" s="94">
        <f t="shared" si="35"/>
      </c>
      <c r="G552" s="94">
        <f t="shared" si="36"/>
      </c>
      <c r="H552" s="94">
        <f>IF(AND(M552&gt;0,M552&lt;=STATS!$C$22),1,"")</f>
      </c>
      <c r="J552" s="51">
        <v>551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Q555" s="22"/>
      <c r="R555" s="22"/>
      <c r="S555" s="54"/>
    </row>
    <row r="556" spans="2:19" ht="12.75">
      <c r="B556" s="94">
        <f t="shared" si="33"/>
        <v>0</v>
      </c>
      <c r="C556" s="94">
        <f>IF(COUNT(Q556:EC556)&gt;0,COUNT(Q556:EC556),"")</f>
      </c>
      <c r="D556" s="94">
        <f>IF(COUNT(S556:EC556)&gt;0,COUNT(S556:EC556),"")</f>
      </c>
      <c r="E556" s="94">
        <f t="shared" si="34"/>
      </c>
      <c r="F556" s="94">
        <f t="shared" si="35"/>
      </c>
      <c r="G556" s="94">
        <f t="shared" si="36"/>
      </c>
      <c r="H556" s="94">
        <f>IF(AND(M556&gt;0,M556&lt;=STATS!$C$22),1,"")</f>
      </c>
      <c r="J556" s="51">
        <v>555</v>
      </c>
      <c r="Q556" s="22"/>
      <c r="R556" s="22"/>
      <c r="S556" s="54"/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</c>
      <c r="F557" s="94">
        <f t="shared" si="35"/>
      </c>
      <c r="G557" s="94">
        <f t="shared" si="36"/>
      </c>
      <c r="H557" s="94">
        <f>IF(AND(M557&gt;0,M557&lt;=STATS!$C$22),1,"")</f>
      </c>
      <c r="J557" s="51">
        <v>556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</c>
      <c r="F558" s="94">
        <f t="shared" si="35"/>
      </c>
      <c r="G558" s="94">
        <f t="shared" si="36"/>
      </c>
      <c r="H558" s="94">
        <f>IF(AND(M558&gt;0,M558&lt;=STATS!$C$22),1,"")</f>
      </c>
      <c r="J558" s="51">
        <v>557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</c>
      <c r="F560" s="94">
        <f t="shared" si="35"/>
      </c>
      <c r="G560" s="94">
        <f t="shared" si="36"/>
      </c>
      <c r="H560" s="94">
        <f>IF(AND(M560&gt;0,M560&lt;=STATS!$C$22),1,"")</f>
      </c>
      <c r="J560" s="51">
        <v>559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</c>
      <c r="F561" s="94">
        <f t="shared" si="35"/>
      </c>
      <c r="G561" s="94">
        <f t="shared" si="36"/>
      </c>
      <c r="H561" s="94">
        <f>IF(AND(M561&gt;0,M561&lt;=STATS!$C$22),1,"")</f>
      </c>
      <c r="J561" s="51">
        <v>560</v>
      </c>
      <c r="Q561" s="22"/>
      <c r="R561" s="22"/>
      <c r="S561" s="54"/>
    </row>
    <row r="562" spans="2:19" ht="12.75">
      <c r="B562" s="94">
        <f t="shared" si="33"/>
        <v>0</v>
      </c>
      <c r="C562" s="94">
        <f>IF(COUNT(Q562:EC562)&gt;0,COUNT(Q562:EC562),"")</f>
      </c>
      <c r="D562" s="94">
        <f>IF(COUNT(S562:EC562)&gt;0,COUNT(S562:EC562),"")</f>
      </c>
      <c r="E562" s="94">
        <f t="shared" si="34"/>
      </c>
      <c r="F562" s="94">
        <f t="shared" si="35"/>
      </c>
      <c r="G562" s="94">
        <f t="shared" si="36"/>
      </c>
      <c r="H562" s="94">
        <f>IF(AND(M562&gt;0,M562&lt;=STATS!$C$22),1,"")</f>
      </c>
      <c r="J562" s="51">
        <v>561</v>
      </c>
      <c r="Q562" s="22"/>
      <c r="R562" s="22"/>
      <c r="S562" s="54"/>
    </row>
    <row r="563" spans="2:19" ht="12.75">
      <c r="B563" s="94">
        <f t="shared" si="33"/>
        <v>0</v>
      </c>
      <c r="C563" s="94">
        <f>IF(COUNT(Q563:EC563)&gt;0,COUNT(Q563:EC563),"")</f>
      </c>
      <c r="D563" s="94">
        <f>IF(COUNT(S563:EC563)&gt;0,COUNT(S563:EC563),"")</f>
      </c>
      <c r="E563" s="94">
        <f t="shared" si="34"/>
      </c>
      <c r="F563" s="94">
        <f t="shared" si="35"/>
      </c>
      <c r="G563" s="94">
        <f t="shared" si="36"/>
      </c>
      <c r="H563" s="94">
        <f>IF(AND(M563&gt;0,M563&lt;=STATS!$C$22),1,"")</f>
      </c>
      <c r="J563" s="51">
        <v>562</v>
      </c>
      <c r="Q563" s="22"/>
      <c r="R563" s="22"/>
      <c r="S563" s="54"/>
    </row>
    <row r="564" spans="2:19" ht="12.75">
      <c r="B564" s="94">
        <f t="shared" si="33"/>
        <v>0</v>
      </c>
      <c r="C564" s="94">
        <f>IF(COUNT(Q564:EC564)&gt;0,COUNT(Q564:EC564),"")</f>
      </c>
      <c r="D564" s="94">
        <f>IF(COUNT(S564:EC564)&gt;0,COUNT(S564:EC564),"")</f>
      </c>
      <c r="E564" s="94">
        <f t="shared" si="34"/>
      </c>
      <c r="F564" s="94">
        <f t="shared" si="35"/>
      </c>
      <c r="G564" s="94">
        <f t="shared" si="36"/>
      </c>
      <c r="H564" s="94">
        <f>IF(AND(M564&gt;0,M564&lt;=STATS!$C$22),1,"")</f>
      </c>
      <c r="J564" s="51">
        <v>563</v>
      </c>
      <c r="Q564" s="22"/>
      <c r="R564" s="22"/>
      <c r="S564" s="54"/>
    </row>
    <row r="565" spans="2:19" ht="12.75">
      <c r="B565" s="94">
        <f t="shared" si="33"/>
        <v>0</v>
      </c>
      <c r="C565" s="94">
        <f>IF(COUNT(Q565:EC565)&gt;0,COUNT(Q565:EC565),"")</f>
      </c>
      <c r="D565" s="94">
        <f>IF(COUNT(S565:EC565)&gt;0,COUNT(S565:EC565),"")</f>
      </c>
      <c r="E565" s="94">
        <f t="shared" si="34"/>
      </c>
      <c r="F565" s="94">
        <f t="shared" si="35"/>
      </c>
      <c r="G565" s="94">
        <f t="shared" si="36"/>
      </c>
      <c r="H565" s="94">
        <f>IF(AND(M565&gt;0,M565&lt;=STATS!$C$22),1,"")</f>
      </c>
      <c r="J565" s="51">
        <v>564</v>
      </c>
      <c r="Q565" s="22"/>
      <c r="R565" s="22"/>
      <c r="S565" s="54"/>
    </row>
    <row r="566" spans="2:19" ht="12.75">
      <c r="B566" s="94">
        <f t="shared" si="33"/>
        <v>0</v>
      </c>
      <c r="C566" s="94">
        <f>IF(COUNT(Q566:EC566)&gt;0,COUNT(Q566:EC566),"")</f>
      </c>
      <c r="D566" s="94">
        <f>IF(COUNT(S566:EC566)&gt;0,COUNT(S566:EC566),"")</f>
      </c>
      <c r="E566" s="94">
        <f t="shared" si="34"/>
      </c>
      <c r="F566" s="94">
        <f t="shared" si="35"/>
      </c>
      <c r="G566" s="94">
        <f t="shared" si="36"/>
      </c>
      <c r="H566" s="94">
        <f>IF(AND(M566&gt;0,M566&lt;=STATS!$C$22),1,"")</f>
      </c>
      <c r="J566" s="51">
        <v>565</v>
      </c>
      <c r="Q566" s="22"/>
      <c r="R566" s="22"/>
      <c r="S566" s="54"/>
    </row>
    <row r="567" spans="2:19" ht="12.75">
      <c r="B567" s="94">
        <f t="shared" si="33"/>
        <v>0</v>
      </c>
      <c r="C567" s="94">
        <f>IF(COUNT(Q567:EC567)&gt;0,COUNT(Q567:EC567),"")</f>
      </c>
      <c r="D567" s="94">
        <f>IF(COUNT(S567:EC567)&gt;0,COUNT(S567:EC567),"")</f>
      </c>
      <c r="E567" s="94">
        <f t="shared" si="34"/>
      </c>
      <c r="F567" s="94">
        <f t="shared" si="35"/>
      </c>
      <c r="G567" s="94">
        <f t="shared" si="36"/>
      </c>
      <c r="H567" s="94">
        <f>IF(AND(M567&gt;0,M567&lt;=STATS!$C$22),1,"")</f>
      </c>
      <c r="J567" s="51">
        <v>566</v>
      </c>
      <c r="Q567" s="22"/>
      <c r="R567" s="22"/>
      <c r="S567" s="54"/>
    </row>
    <row r="568" spans="2:19" ht="12.75">
      <c r="B568" s="94">
        <f t="shared" si="33"/>
        <v>0</v>
      </c>
      <c r="C568" s="94">
        <f>IF(COUNT(Q568:EC568)&gt;0,COUNT(Q568:EC568),"")</f>
      </c>
      <c r="D568" s="94">
        <f>IF(COUNT(S568:EC568)&gt;0,COUNT(S568:EC568),"")</f>
      </c>
      <c r="E568" s="94">
        <f t="shared" si="34"/>
      </c>
      <c r="F568" s="94">
        <f t="shared" si="35"/>
      </c>
      <c r="G568" s="94">
        <f t="shared" si="36"/>
      </c>
      <c r="H568" s="94">
        <f>IF(AND(M568&gt;0,M568&lt;=STATS!$C$22),1,"")</f>
      </c>
      <c r="J568" s="51">
        <v>567</v>
      </c>
      <c r="Q568" s="22"/>
      <c r="R568" s="22"/>
      <c r="S568" s="54"/>
    </row>
    <row r="569" spans="2:19" ht="12.75">
      <c r="B569" s="94">
        <f t="shared" si="33"/>
        <v>0</v>
      </c>
      <c r="C569" s="94">
        <f>IF(COUNT(Q569:EC569)&gt;0,COUNT(Q569:EC569),"")</f>
      </c>
      <c r="D569" s="94">
        <f>IF(COUNT(S569:EC569)&gt;0,COUNT(S569:EC569),"")</f>
      </c>
      <c r="E569" s="94">
        <f t="shared" si="34"/>
      </c>
      <c r="F569" s="94">
        <f t="shared" si="35"/>
      </c>
      <c r="G569" s="94">
        <f t="shared" si="36"/>
      </c>
      <c r="H569" s="94">
        <f>IF(AND(M569&gt;0,M569&lt;=STATS!$C$22),1,"")</f>
      </c>
      <c r="J569" s="51">
        <v>568</v>
      </c>
      <c r="Q569" s="22"/>
      <c r="R569" s="22"/>
      <c r="S569" s="54"/>
    </row>
    <row r="570" spans="2:19" ht="12.75">
      <c r="B570" s="94">
        <f t="shared" si="33"/>
        <v>0</v>
      </c>
      <c r="C570" s="94">
        <f>IF(COUNT(Q570:EC570)&gt;0,COUNT(Q570:EC570),"")</f>
      </c>
      <c r="D570" s="94">
        <f>IF(COUNT(S570:EC570)&gt;0,COUNT(S570:EC570),"")</f>
      </c>
      <c r="E570" s="94">
        <f t="shared" si="34"/>
      </c>
      <c r="F570" s="94">
        <f t="shared" si="35"/>
      </c>
      <c r="G570" s="94">
        <f t="shared" si="36"/>
      </c>
      <c r="H570" s="94">
        <f>IF(AND(M570&gt;0,M570&lt;=STATS!$C$22),1,"")</f>
      </c>
      <c r="J570" s="51">
        <v>569</v>
      </c>
      <c r="Q570" s="22"/>
      <c r="R570" s="22"/>
      <c r="S570" s="54"/>
    </row>
    <row r="571" spans="2:19" ht="12.75">
      <c r="B571" s="94">
        <f t="shared" si="33"/>
        <v>0</v>
      </c>
      <c r="C571" s="94">
        <f>IF(COUNT(Q571:EC571)&gt;0,COUNT(Q571:EC571),"")</f>
      </c>
      <c r="D571" s="94">
        <f>IF(COUNT(S571:EC571)&gt;0,COUNT(S571:EC571),"")</f>
      </c>
      <c r="E571" s="94">
        <f t="shared" si="34"/>
      </c>
      <c r="F571" s="94">
        <f t="shared" si="35"/>
      </c>
      <c r="G571" s="94">
        <f t="shared" si="36"/>
      </c>
      <c r="H571" s="94">
        <f>IF(AND(M571&gt;0,M571&lt;=STATS!$C$22),1,"")</f>
      </c>
      <c r="J571" s="51">
        <v>570</v>
      </c>
      <c r="Q571" s="22"/>
      <c r="R571" s="22"/>
      <c r="S571" s="54"/>
    </row>
    <row r="572" spans="2:19" ht="12.75">
      <c r="B572" s="94">
        <f t="shared" si="33"/>
        <v>0</v>
      </c>
      <c r="C572" s="94">
        <f>IF(COUNT(Q572:EC572)&gt;0,COUNT(Q572:EC572),"")</f>
      </c>
      <c r="D572" s="94">
        <f>IF(COUNT(S572:EC572)&gt;0,COUNT(S572:EC572),"")</f>
      </c>
      <c r="E572" s="94">
        <f t="shared" si="34"/>
      </c>
      <c r="F572" s="94">
        <f t="shared" si="35"/>
      </c>
      <c r="G572" s="94">
        <f t="shared" si="36"/>
      </c>
      <c r="H572" s="94">
        <f>IF(AND(M572&gt;0,M572&lt;=STATS!$C$22),1,"")</f>
      </c>
      <c r="J572" s="51">
        <v>571</v>
      </c>
      <c r="Q572" s="22"/>
      <c r="R572" s="22"/>
      <c r="S572" s="54"/>
    </row>
    <row r="573" spans="2:19" ht="12.75">
      <c r="B573" s="94">
        <f t="shared" si="33"/>
        <v>0</v>
      </c>
      <c r="C573" s="94">
        <f>IF(COUNT(Q573:EC573)&gt;0,COUNT(Q573:EC573),"")</f>
      </c>
      <c r="D573" s="94">
        <f>IF(COUNT(S573:EC573)&gt;0,COUNT(S573:EC573),"")</f>
      </c>
      <c r="E573" s="94">
        <f t="shared" si="34"/>
      </c>
      <c r="F573" s="94">
        <f t="shared" si="35"/>
      </c>
      <c r="G573" s="94">
        <f t="shared" si="36"/>
      </c>
      <c r="H573" s="94">
        <f>IF(AND(M573&gt;0,M573&lt;=STATS!$C$22),1,"")</f>
      </c>
      <c r="J573" s="51">
        <v>572</v>
      </c>
      <c r="Q573" s="22"/>
      <c r="R573" s="22"/>
      <c r="S573" s="54"/>
    </row>
    <row r="574" spans="2:19" ht="12.75">
      <c r="B574" s="94">
        <f t="shared" si="33"/>
        <v>0</v>
      </c>
      <c r="C574" s="94">
        <f>IF(COUNT(Q574:EC574)&gt;0,COUNT(Q574:EC574),"")</f>
      </c>
      <c r="D574" s="94">
        <f>IF(COUNT(S574:EC574)&gt;0,COUNT(S574:EC574),"")</f>
      </c>
      <c r="E574" s="94">
        <f t="shared" si="34"/>
      </c>
      <c r="F574" s="94">
        <f t="shared" si="35"/>
      </c>
      <c r="G574" s="94">
        <f t="shared" si="36"/>
      </c>
      <c r="H574" s="94">
        <f>IF(AND(M574&gt;0,M574&lt;=STATS!$C$22),1,"")</f>
      </c>
      <c r="J574" s="51">
        <v>573</v>
      </c>
      <c r="Q574" s="22"/>
      <c r="R574" s="22"/>
      <c r="S574" s="54"/>
    </row>
    <row r="575" spans="2:19" ht="12.75">
      <c r="B575" s="94">
        <f t="shared" si="33"/>
        <v>0</v>
      </c>
      <c r="C575" s="94">
        <f>IF(COUNT(Q575:EC575)&gt;0,COUNT(Q575:EC575),"")</f>
      </c>
      <c r="D575" s="94">
        <f>IF(COUNT(S575:EC575)&gt;0,COUNT(S575:EC575),"")</f>
      </c>
      <c r="E575" s="94">
        <f t="shared" si="34"/>
      </c>
      <c r="F575" s="94">
        <f t="shared" si="35"/>
      </c>
      <c r="G575" s="94">
        <f t="shared" si="36"/>
      </c>
      <c r="H575" s="94">
        <f>IF(AND(M575&gt;0,M575&lt;=STATS!$C$22),1,"")</f>
      </c>
      <c r="J575" s="51">
        <v>574</v>
      </c>
      <c r="Q575" s="22"/>
      <c r="R575" s="22"/>
      <c r="S575" s="54"/>
    </row>
    <row r="576" spans="2:19" ht="12.75">
      <c r="B576" s="94">
        <f t="shared" si="33"/>
        <v>0</v>
      </c>
      <c r="C576" s="94">
        <f>IF(COUNT(Q576:EC576)&gt;0,COUNT(Q576:EC576),"")</f>
      </c>
      <c r="D576" s="94">
        <f>IF(COUNT(S576:EC576)&gt;0,COUNT(S576:EC576),"")</f>
      </c>
      <c r="E576" s="94">
        <f t="shared" si="34"/>
      </c>
      <c r="F576" s="94">
        <f t="shared" si="35"/>
      </c>
      <c r="G576" s="94">
        <f t="shared" si="36"/>
      </c>
      <c r="H576" s="94">
        <f>IF(AND(M576&gt;0,M576&lt;=STATS!$C$22),1,"")</f>
      </c>
      <c r="J576" s="51">
        <v>575</v>
      </c>
      <c r="Q576" s="22"/>
      <c r="R576" s="22"/>
      <c r="S576" s="54"/>
    </row>
    <row r="577" spans="2:19" ht="12.75">
      <c r="B577" s="94">
        <f t="shared" si="33"/>
        <v>0</v>
      </c>
      <c r="C577" s="94">
        <f>IF(COUNT(Q577:EC577)&gt;0,COUNT(Q577:EC577),"")</f>
      </c>
      <c r="D577" s="94">
        <f>IF(COUNT(S577:EC577)&gt;0,COUNT(S577:EC577),"")</f>
      </c>
      <c r="E577" s="94">
        <f t="shared" si="34"/>
      </c>
      <c r="F577" s="94">
        <f t="shared" si="35"/>
      </c>
      <c r="G577" s="94">
        <f t="shared" si="36"/>
      </c>
      <c r="H577" s="94">
        <f>IF(AND(M577&gt;0,M577&lt;=STATS!$C$22),1,"")</f>
      </c>
      <c r="J577" s="51">
        <v>576</v>
      </c>
      <c r="Q577" s="22"/>
      <c r="R577" s="22"/>
      <c r="S577" s="54"/>
    </row>
    <row r="578" spans="2:19" ht="12.75">
      <c r="B578" s="94">
        <f aca="true" t="shared" si="37" ref="B578:B641">COUNT(Q578:EA578)</f>
        <v>0</v>
      </c>
      <c r="C578" s="94">
        <f>IF(COUNT(Q578:EC578)&gt;0,COUNT(Q578:EC578),"")</f>
      </c>
      <c r="D578" s="94">
        <f>IF(COUNT(S578:EC578)&gt;0,COUNT(S578:EC578),"")</f>
      </c>
      <c r="E578" s="94">
        <f aca="true" t="shared" si="38" ref="E578:E641">IF(H578=1,COUNT(Q578:EA578),"")</f>
      </c>
      <c r="F578" s="94">
        <f aca="true" t="shared" si="39" ref="F578:F641">IF(H578=1,COUNT(T578:EA578),"")</f>
      </c>
      <c r="G578" s="94">
        <f t="shared" si="36"/>
      </c>
      <c r="H578" s="94">
        <f>IF(AND(M578&gt;0,M578&lt;=STATS!$C$22),1,"")</f>
      </c>
      <c r="J578" s="51">
        <v>577</v>
      </c>
      <c r="Q578" s="22"/>
      <c r="R578" s="22"/>
      <c r="S578" s="54"/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</c>
      <c r="F579" s="94">
        <f t="shared" si="39"/>
      </c>
      <c r="G579" s="94">
        <f t="shared" si="36"/>
      </c>
      <c r="H579" s="94">
        <f>IF(AND(M579&gt;0,M579&lt;=STATS!$C$22),1,"")</f>
      </c>
      <c r="J579" s="51">
        <v>578</v>
      </c>
      <c r="Q579" s="22"/>
      <c r="R579" s="22"/>
      <c r="S579" s="54"/>
    </row>
    <row r="580" spans="2:19" ht="12.75">
      <c r="B580" s="94">
        <f t="shared" si="37"/>
        <v>0</v>
      </c>
      <c r="C580" s="94">
        <f>IF(COUNT(Q580:EC580)&gt;0,COUNT(Q580:EC580),"")</f>
      </c>
      <c r="D580" s="94">
        <f>IF(COUNT(S580:EC580)&gt;0,COUNT(S580:EC580),"")</f>
      </c>
      <c r="E580" s="94">
        <f t="shared" si="38"/>
      </c>
      <c r="F580" s="94">
        <f t="shared" si="39"/>
      </c>
      <c r="G580" s="94">
        <f t="shared" si="36"/>
      </c>
      <c r="H580" s="94">
        <f>IF(AND(M580&gt;0,M580&lt;=STATS!$C$22),1,"")</f>
      </c>
      <c r="J580" s="51">
        <v>579</v>
      </c>
      <c r="Q580" s="22"/>
      <c r="R580" s="22"/>
      <c r="S580" s="54"/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</c>
      <c r="F582" s="94">
        <f t="shared" si="39"/>
      </c>
      <c r="G582" s="94">
        <f t="shared" si="36"/>
      </c>
      <c r="H582" s="94">
        <f>IF(AND(M582&gt;0,M582&lt;=STATS!$C$22),1,"")</f>
      </c>
      <c r="J582" s="51">
        <v>581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</c>
      <c r="F583" s="94">
        <f t="shared" si="39"/>
      </c>
      <c r="G583" s="94">
        <f t="shared" si="36"/>
      </c>
      <c r="H583" s="94">
        <f>IF(AND(M583&gt;0,M583&lt;=STATS!$C$22),1,"")</f>
      </c>
      <c r="J583" s="51">
        <v>582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</c>
      <c r="F588" s="94">
        <f t="shared" si="39"/>
      </c>
      <c r="G588" s="94">
        <f t="shared" si="36"/>
      </c>
      <c r="H588" s="94">
        <f>IF(AND(M588&gt;0,M588&lt;=STATS!$C$22),1,"")</f>
      </c>
      <c r="J588" s="51">
        <v>587</v>
      </c>
      <c r="Q588" s="22"/>
      <c r="R588" s="22"/>
      <c r="S588" s="54"/>
    </row>
    <row r="589" spans="2:19" ht="12.75">
      <c r="B589" s="94">
        <f t="shared" si="37"/>
        <v>0</v>
      </c>
      <c r="C589" s="94">
        <f>IF(COUNT(Q589:EC589)&gt;0,COUNT(Q589:EC589),"")</f>
      </c>
      <c r="D589" s="94">
        <f>IF(COUNT(S589:EC589)&gt;0,COUNT(S589:EC589),"")</f>
      </c>
      <c r="E589" s="94">
        <f t="shared" si="38"/>
      </c>
      <c r="F589" s="94">
        <f t="shared" si="39"/>
      </c>
      <c r="G589" s="94">
        <f t="shared" si="36"/>
      </c>
      <c r="H589" s="94">
        <f>IF(AND(M589&gt;0,M589&lt;=STATS!$C$22),1,"")</f>
      </c>
      <c r="J589" s="51">
        <v>588</v>
      </c>
      <c r="Q589" s="22"/>
      <c r="R589" s="22"/>
      <c r="S589" s="54"/>
    </row>
    <row r="590" spans="2:19" ht="12.75">
      <c r="B590" s="94">
        <f t="shared" si="37"/>
        <v>0</v>
      </c>
      <c r="C590" s="94">
        <f>IF(COUNT(Q590:EC590)&gt;0,COUNT(Q590:EC590),"")</f>
      </c>
      <c r="D590" s="94">
        <f>IF(COUNT(S590:EC590)&gt;0,COUNT(S590:EC590),"")</f>
      </c>
      <c r="E590" s="94">
        <f t="shared" si="38"/>
      </c>
      <c r="F590" s="94">
        <f t="shared" si="39"/>
      </c>
      <c r="G590" s="94">
        <f t="shared" si="36"/>
      </c>
      <c r="H590" s="94">
        <f>IF(AND(M590&gt;0,M590&lt;=STATS!$C$22),1,"")</f>
      </c>
      <c r="J590" s="51">
        <v>589</v>
      </c>
      <c r="Q590" s="22"/>
      <c r="R590" s="22"/>
      <c r="S590" s="54"/>
    </row>
    <row r="591" spans="2:19" ht="12.75">
      <c r="B591" s="94">
        <f t="shared" si="37"/>
        <v>0</v>
      </c>
      <c r="C591" s="94">
        <f>IF(COUNT(Q591:EC591)&gt;0,COUNT(Q591:EC591),"")</f>
      </c>
      <c r="D591" s="94">
        <f>IF(COUNT(S591:EC591)&gt;0,COUNT(S591:EC591),"")</f>
      </c>
      <c r="E591" s="94">
        <f t="shared" si="38"/>
      </c>
      <c r="F591" s="94">
        <f t="shared" si="39"/>
      </c>
      <c r="G591" s="94">
        <f t="shared" si="36"/>
      </c>
      <c r="H591" s="94">
        <f>IF(AND(M591&gt;0,M591&lt;=STATS!$C$22),1,"")</f>
      </c>
      <c r="J591" s="51">
        <v>590</v>
      </c>
      <c r="Q591" s="22"/>
      <c r="R591" s="22"/>
      <c r="S591" s="54"/>
    </row>
    <row r="592" spans="2:19" ht="12.75">
      <c r="B592" s="94">
        <f t="shared" si="37"/>
        <v>0</v>
      </c>
      <c r="C592" s="94">
        <f>IF(COUNT(Q592:EC592)&gt;0,COUNT(Q592:EC592),"")</f>
      </c>
      <c r="D592" s="94">
        <f>IF(COUNT(S592:EC592)&gt;0,COUNT(S592:EC592),"")</f>
      </c>
      <c r="E592" s="94">
        <f t="shared" si="38"/>
      </c>
      <c r="F592" s="94">
        <f t="shared" si="39"/>
      </c>
      <c r="G592" s="94">
        <f t="shared" si="36"/>
      </c>
      <c r="H592" s="94">
        <f>IF(AND(M592&gt;0,M592&lt;=STATS!$C$22),1,"")</f>
      </c>
      <c r="J592" s="51">
        <v>591</v>
      </c>
      <c r="Q592" s="22"/>
      <c r="R592" s="22"/>
      <c r="S592" s="54"/>
    </row>
    <row r="593" spans="2:19" ht="12.75">
      <c r="B593" s="94">
        <f t="shared" si="37"/>
        <v>0</v>
      </c>
      <c r="C593" s="94">
        <f>IF(COUNT(Q593:EC593)&gt;0,COUNT(Q593:EC593),"")</f>
      </c>
      <c r="D593" s="94">
        <f>IF(COUNT(S593:EC593)&gt;0,COUNT(S593:EC593),"")</f>
      </c>
      <c r="E593" s="94">
        <f t="shared" si="38"/>
      </c>
      <c r="F593" s="94">
        <f t="shared" si="39"/>
      </c>
      <c r="G593" s="94">
        <f t="shared" si="36"/>
      </c>
      <c r="H593" s="94">
        <f>IF(AND(M593&gt;0,M593&lt;=STATS!$C$22),1,"")</f>
      </c>
      <c r="J593" s="51">
        <v>592</v>
      </c>
      <c r="Q593" s="22"/>
      <c r="R593" s="22"/>
      <c r="S593" s="54"/>
    </row>
    <row r="594" spans="2:19" ht="12.75">
      <c r="B594" s="94">
        <f t="shared" si="37"/>
        <v>0</v>
      </c>
      <c r="C594" s="94">
        <f>IF(COUNT(Q594:EC594)&gt;0,COUNT(Q594:EC594),"")</f>
      </c>
      <c r="D594" s="94">
        <f>IF(COUNT(S594:EC594)&gt;0,COUNT(S594:EC594),"")</f>
      </c>
      <c r="E594" s="94">
        <f t="shared" si="38"/>
      </c>
      <c r="F594" s="94">
        <f t="shared" si="39"/>
      </c>
      <c r="G594" s="94">
        <f t="shared" si="36"/>
      </c>
      <c r="H594" s="94">
        <f>IF(AND(M594&gt;0,M594&lt;=STATS!$C$22),1,"")</f>
      </c>
      <c r="J594" s="51">
        <v>593</v>
      </c>
      <c r="Q594" s="22"/>
      <c r="R594" s="22"/>
      <c r="S594" s="54"/>
    </row>
    <row r="595" spans="2:19" ht="12.75">
      <c r="B595" s="94">
        <f t="shared" si="37"/>
        <v>0</v>
      </c>
      <c r="C595" s="94">
        <f>IF(COUNT(Q595:EC595)&gt;0,COUNT(Q595:EC595),"")</f>
      </c>
      <c r="D595" s="94">
        <f>IF(COUNT(S595:EC595)&gt;0,COUNT(S595:EC595),"")</f>
      </c>
      <c r="E595" s="94">
        <f t="shared" si="38"/>
      </c>
      <c r="F595" s="94">
        <f t="shared" si="39"/>
      </c>
      <c r="G595" s="94">
        <f t="shared" si="36"/>
      </c>
      <c r="H595" s="94">
        <f>IF(AND(M595&gt;0,M595&lt;=STATS!$C$22),1,"")</f>
      </c>
      <c r="J595" s="51">
        <v>594</v>
      </c>
      <c r="Q595" s="22"/>
      <c r="R595" s="22"/>
      <c r="S595" s="54"/>
    </row>
    <row r="596" spans="2:19" ht="12.75">
      <c r="B596" s="94">
        <f t="shared" si="37"/>
        <v>0</v>
      </c>
      <c r="C596" s="94">
        <f>IF(COUNT(Q596:EC596)&gt;0,COUNT(Q596:EC596),"")</f>
      </c>
      <c r="D596" s="94">
        <f>IF(COUNT(S596:EC596)&gt;0,COUNT(S596:EC596),"")</f>
      </c>
      <c r="E596" s="94">
        <f t="shared" si="38"/>
      </c>
      <c r="F596" s="94">
        <f t="shared" si="39"/>
      </c>
      <c r="G596" s="94">
        <f t="shared" si="36"/>
      </c>
      <c r="H596" s="94">
        <f>IF(AND(M596&gt;0,M596&lt;=STATS!$C$22),1,"")</f>
      </c>
      <c r="J596" s="51">
        <v>595</v>
      </c>
      <c r="Q596" s="22"/>
      <c r="R596" s="22"/>
      <c r="S596" s="54"/>
    </row>
    <row r="597" spans="2:19" ht="12.75">
      <c r="B597" s="94">
        <f t="shared" si="37"/>
        <v>0</v>
      </c>
      <c r="C597" s="94">
        <f>IF(COUNT(Q597:EC597)&gt;0,COUNT(Q597:EC597),"")</f>
      </c>
      <c r="D597" s="94">
        <f>IF(COUNT(S597:EC597)&gt;0,COUNT(S597:EC597),"")</f>
      </c>
      <c r="E597" s="94">
        <f t="shared" si="38"/>
      </c>
      <c r="F597" s="94">
        <f t="shared" si="39"/>
      </c>
      <c r="G597" s="94">
        <f t="shared" si="36"/>
      </c>
      <c r="H597" s="94">
        <f>IF(AND(M597&gt;0,M597&lt;=STATS!$C$22),1,"")</f>
      </c>
      <c r="J597" s="51">
        <v>596</v>
      </c>
      <c r="Q597" s="22"/>
      <c r="R597" s="22"/>
      <c r="S597" s="54"/>
    </row>
    <row r="598" spans="2:19" ht="12.75">
      <c r="B598" s="94">
        <f t="shared" si="37"/>
        <v>0</v>
      </c>
      <c r="C598" s="94">
        <f>IF(COUNT(Q598:EC598)&gt;0,COUNT(Q598:EC598),"")</f>
      </c>
      <c r="D598" s="94">
        <f>IF(COUNT(S598:EC598)&gt;0,COUNT(S598:EC598),"")</f>
      </c>
      <c r="E598" s="94">
        <f t="shared" si="38"/>
      </c>
      <c r="F598" s="94">
        <f t="shared" si="39"/>
      </c>
      <c r="G598" s="94">
        <f t="shared" si="36"/>
      </c>
      <c r="H598" s="94">
        <f>IF(AND(M598&gt;0,M598&lt;=STATS!$C$22),1,"")</f>
      </c>
      <c r="J598" s="51">
        <v>597</v>
      </c>
      <c r="Q598" s="22"/>
      <c r="R598" s="22"/>
      <c r="S598" s="54"/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</c>
      <c r="F599" s="94">
        <f t="shared" si="39"/>
      </c>
      <c r="G599" s="94">
        <f t="shared" si="36"/>
      </c>
      <c r="H599" s="94">
        <f>IF(AND(M599&gt;0,M599&lt;=STATS!$C$22),1,"")</f>
      </c>
      <c r="J599" s="51">
        <v>598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</c>
      <c r="F600" s="94">
        <f t="shared" si="39"/>
      </c>
      <c r="G600" s="94">
        <f t="shared" si="36"/>
      </c>
      <c r="H600" s="94">
        <f>IF(AND(M600&gt;0,M600&lt;=STATS!$C$22),1,"")</f>
      </c>
      <c r="J600" s="51">
        <v>599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</c>
      <c r="F601" s="94">
        <f t="shared" si="39"/>
      </c>
      <c r="G601" s="94">
        <f t="shared" si="36"/>
      </c>
      <c r="H601" s="94">
        <f>IF(AND(M601&gt;0,M601&lt;=STATS!$C$22),1,"")</f>
      </c>
      <c r="J601" s="51">
        <v>600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</c>
      <c r="F603" s="94">
        <f t="shared" si="39"/>
      </c>
      <c r="G603" s="94">
        <f t="shared" si="40"/>
      </c>
      <c r="H603" s="94">
        <f>IF(AND(M603&gt;0,M603&lt;=STATS!$C$22),1,"")</f>
      </c>
      <c r="J603" s="51">
        <v>602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</c>
      <c r="F604" s="94">
        <f t="shared" si="39"/>
      </c>
      <c r="G604" s="94">
        <f t="shared" si="40"/>
      </c>
      <c r="H604" s="94">
        <f>IF(AND(M604&gt;0,M604&lt;=STATS!$C$22),1,"")</f>
      </c>
      <c r="J604" s="51">
        <v>603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</c>
      <c r="F605" s="94">
        <f t="shared" si="39"/>
      </c>
      <c r="G605" s="94">
        <f t="shared" si="40"/>
      </c>
      <c r="H605" s="94">
        <f>IF(AND(M605&gt;0,M605&lt;=STATS!$C$22),1,"")</f>
      </c>
      <c r="J605" s="51">
        <v>604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</c>
      <c r="F606" s="94">
        <f t="shared" si="39"/>
      </c>
      <c r="G606" s="94">
        <f t="shared" si="40"/>
      </c>
      <c r="H606" s="94">
        <f>IF(AND(M606&gt;0,M606&lt;=STATS!$C$22),1,"")</f>
      </c>
      <c r="J606" s="51">
        <v>605</v>
      </c>
      <c r="Q606" s="22"/>
      <c r="R606" s="22"/>
      <c r="S606" s="54"/>
    </row>
    <row r="607" spans="2:19" ht="12.75">
      <c r="B607" s="94">
        <f t="shared" si="37"/>
        <v>0</v>
      </c>
      <c r="C607" s="94">
        <f>IF(COUNT(Q607:EC607)&gt;0,COUNT(Q607:EC607),"")</f>
      </c>
      <c r="D607" s="94">
        <f>IF(COUNT(S607:EC607)&gt;0,COUNT(S607:EC607),"")</f>
      </c>
      <c r="E607" s="94">
        <f t="shared" si="38"/>
      </c>
      <c r="F607" s="94">
        <f t="shared" si="39"/>
      </c>
      <c r="G607" s="94">
        <f t="shared" si="40"/>
      </c>
      <c r="H607" s="94">
        <f>IF(AND(M607&gt;0,M607&lt;=STATS!$C$22),1,"")</f>
      </c>
      <c r="J607" s="51">
        <v>606</v>
      </c>
      <c r="Q607" s="22"/>
      <c r="R607" s="22"/>
      <c r="S607" s="54"/>
    </row>
    <row r="608" spans="2:19" ht="12.75">
      <c r="B608" s="94">
        <f t="shared" si="37"/>
        <v>0</v>
      </c>
      <c r="C608" s="94">
        <f>IF(COUNT(Q608:EC608)&gt;0,COUNT(Q608:EC608),"")</f>
      </c>
      <c r="D608" s="94">
        <f>IF(COUNT(S608:EC608)&gt;0,COUNT(S608:EC608),"")</f>
      </c>
      <c r="E608" s="94">
        <f t="shared" si="38"/>
      </c>
      <c r="F608" s="94">
        <f t="shared" si="39"/>
      </c>
      <c r="G608" s="94">
        <f t="shared" si="40"/>
      </c>
      <c r="H608" s="94">
        <f>IF(AND(M608&gt;0,M608&lt;=STATS!$C$22),1,"")</f>
      </c>
      <c r="J608" s="51">
        <v>607</v>
      </c>
      <c r="Q608" s="22"/>
      <c r="R608" s="22"/>
      <c r="S608" s="54"/>
    </row>
    <row r="609" spans="2:19" ht="12.75">
      <c r="B609" s="94">
        <f t="shared" si="37"/>
        <v>0</v>
      </c>
      <c r="C609" s="94">
        <f>IF(COUNT(Q609:EC609)&gt;0,COUNT(Q609:EC609),"")</f>
      </c>
      <c r="D609" s="94">
        <f>IF(COUNT(S609:EC609)&gt;0,COUNT(S609:EC609),"")</f>
      </c>
      <c r="E609" s="94">
        <f t="shared" si="38"/>
      </c>
      <c r="F609" s="94">
        <f t="shared" si="39"/>
      </c>
      <c r="G609" s="94">
        <f t="shared" si="40"/>
      </c>
      <c r="H609" s="94">
        <f>IF(AND(M609&gt;0,M609&lt;=STATS!$C$22),1,"")</f>
      </c>
      <c r="J609" s="51">
        <v>608</v>
      </c>
      <c r="Q609" s="22"/>
      <c r="R609" s="22"/>
      <c r="S609" s="54"/>
    </row>
    <row r="610" spans="2:19" ht="12.75">
      <c r="B610" s="94">
        <f t="shared" si="37"/>
        <v>0</v>
      </c>
      <c r="C610" s="94">
        <f>IF(COUNT(Q610:EC610)&gt;0,COUNT(Q610:EC610),"")</f>
      </c>
      <c r="D610" s="94">
        <f>IF(COUNT(S610:EC610)&gt;0,COUNT(S610:EC610),"")</f>
      </c>
      <c r="E610" s="94">
        <f t="shared" si="38"/>
      </c>
      <c r="F610" s="94">
        <f t="shared" si="39"/>
      </c>
      <c r="G610" s="94">
        <f t="shared" si="40"/>
      </c>
      <c r="H610" s="94">
        <f>IF(AND(M610&gt;0,M610&lt;=STATS!$C$22),1,"")</f>
      </c>
      <c r="J610" s="51">
        <v>609</v>
      </c>
      <c r="Q610" s="22"/>
      <c r="R610" s="22"/>
      <c r="S610" s="54"/>
    </row>
    <row r="611" spans="2:19" ht="12.75">
      <c r="B611" s="94">
        <f t="shared" si="37"/>
        <v>0</v>
      </c>
      <c r="C611" s="94">
        <f>IF(COUNT(Q611:EC611)&gt;0,COUNT(Q611:EC611),"")</f>
      </c>
      <c r="D611" s="94">
        <f>IF(COUNT(S611:EC611)&gt;0,COUNT(S611:EC611),"")</f>
      </c>
      <c r="E611" s="94">
        <f t="shared" si="38"/>
      </c>
      <c r="F611" s="94">
        <f t="shared" si="39"/>
      </c>
      <c r="G611" s="94">
        <f t="shared" si="40"/>
      </c>
      <c r="H611" s="94">
        <f>IF(AND(M611&gt;0,M611&lt;=STATS!$C$22),1,"")</f>
      </c>
      <c r="J611" s="51">
        <v>610</v>
      </c>
      <c r="Q611" s="22"/>
      <c r="R611" s="22"/>
      <c r="S611" s="54"/>
    </row>
    <row r="612" spans="2:19" ht="12.75">
      <c r="B612" s="94">
        <f t="shared" si="37"/>
        <v>0</v>
      </c>
      <c r="C612" s="94">
        <f>IF(COUNT(Q612:EC612)&gt;0,COUNT(Q612:EC612),"")</f>
      </c>
      <c r="D612" s="94">
        <f>IF(COUNT(S612:EC612)&gt;0,COUNT(S612:EC612),"")</f>
      </c>
      <c r="E612" s="94">
        <f t="shared" si="38"/>
      </c>
      <c r="F612" s="94">
        <f t="shared" si="39"/>
      </c>
      <c r="G612" s="94">
        <f t="shared" si="40"/>
      </c>
      <c r="H612" s="94">
        <f>IF(AND(M612&gt;0,M612&lt;=STATS!$C$22),1,"")</f>
      </c>
      <c r="J612" s="51">
        <v>611</v>
      </c>
      <c r="Q612" s="22"/>
      <c r="R612" s="22"/>
      <c r="S612" s="54"/>
    </row>
    <row r="613" spans="2:19" ht="12.75">
      <c r="B613" s="94">
        <f t="shared" si="37"/>
        <v>0</v>
      </c>
      <c r="C613" s="94">
        <f>IF(COUNT(Q613:EC613)&gt;0,COUNT(Q613:EC613),"")</f>
      </c>
      <c r="D613" s="94">
        <f>IF(COUNT(S613:EC613)&gt;0,COUNT(S613:EC613),"")</f>
      </c>
      <c r="E613" s="94">
        <f t="shared" si="38"/>
      </c>
      <c r="F613" s="94">
        <f t="shared" si="39"/>
      </c>
      <c r="G613" s="94">
        <f t="shared" si="40"/>
      </c>
      <c r="H613" s="94">
        <f>IF(AND(M613&gt;0,M613&lt;=STATS!$C$22),1,"")</f>
      </c>
      <c r="J613" s="51">
        <v>612</v>
      </c>
      <c r="Q613" s="22"/>
      <c r="R613" s="22"/>
      <c r="S613" s="54"/>
    </row>
    <row r="614" spans="2:19" ht="12.75">
      <c r="B614" s="94">
        <f t="shared" si="37"/>
        <v>0</v>
      </c>
      <c r="C614" s="94">
        <f>IF(COUNT(Q614:EC614)&gt;0,COUNT(Q614:EC614),"")</f>
      </c>
      <c r="D614" s="94">
        <f>IF(COUNT(S614:EC614)&gt;0,COUNT(S614:EC614),"")</f>
      </c>
      <c r="E614" s="94">
        <f t="shared" si="38"/>
      </c>
      <c r="F614" s="94">
        <f t="shared" si="39"/>
      </c>
      <c r="G614" s="94">
        <f t="shared" si="40"/>
      </c>
      <c r="H614" s="94">
        <f>IF(AND(M614&gt;0,M614&lt;=STATS!$C$22),1,"")</f>
      </c>
      <c r="J614" s="51">
        <v>613</v>
      </c>
      <c r="Q614" s="22"/>
      <c r="R614" s="22"/>
      <c r="S614" s="54"/>
    </row>
    <row r="615" spans="2:19" ht="12.75">
      <c r="B615" s="94">
        <f t="shared" si="37"/>
        <v>0</v>
      </c>
      <c r="C615" s="94">
        <f>IF(COUNT(Q615:EC615)&gt;0,COUNT(Q615:EC615),"")</f>
      </c>
      <c r="D615" s="94">
        <f>IF(COUNT(S615:EC615)&gt;0,COUNT(S615:EC615),"")</f>
      </c>
      <c r="E615" s="94">
        <f t="shared" si="38"/>
      </c>
      <c r="F615" s="94">
        <f t="shared" si="39"/>
      </c>
      <c r="G615" s="94">
        <f t="shared" si="40"/>
      </c>
      <c r="H615" s="94">
        <f>IF(AND(M615&gt;0,M615&lt;=STATS!$C$22),1,"")</f>
      </c>
      <c r="J615" s="51">
        <v>614</v>
      </c>
      <c r="Q615" s="22"/>
      <c r="R615" s="22"/>
      <c r="S615" s="54"/>
    </row>
    <row r="616" spans="2:19" ht="12.75">
      <c r="B616" s="94">
        <f t="shared" si="37"/>
        <v>0</v>
      </c>
      <c r="C616" s="94">
        <f>IF(COUNT(Q616:EC616)&gt;0,COUNT(Q616:EC616),"")</f>
      </c>
      <c r="D616" s="94">
        <f>IF(COUNT(S616:EC616)&gt;0,COUNT(S616:EC616),"")</f>
      </c>
      <c r="E616" s="94">
        <f t="shared" si="38"/>
      </c>
      <c r="F616" s="94">
        <f t="shared" si="39"/>
      </c>
      <c r="G616" s="94">
        <f t="shared" si="40"/>
      </c>
      <c r="H616" s="94">
        <f>IF(AND(M616&gt;0,M616&lt;=STATS!$C$22),1,"")</f>
      </c>
      <c r="J616" s="51">
        <v>615</v>
      </c>
      <c r="Q616" s="22"/>
      <c r="R616" s="22"/>
      <c r="S616" s="54"/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</c>
      <c r="F617" s="94">
        <f t="shared" si="39"/>
      </c>
      <c r="G617" s="94">
        <f t="shared" si="40"/>
      </c>
      <c r="H617" s="94">
        <f>IF(AND(M617&gt;0,M617&lt;=STATS!$C$22),1,"")</f>
      </c>
      <c r="J617" s="51">
        <v>616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</c>
      <c r="F618" s="94">
        <f t="shared" si="39"/>
      </c>
      <c r="G618" s="94">
        <f t="shared" si="40"/>
      </c>
      <c r="H618" s="94">
        <f>IF(AND(M618&gt;0,M618&lt;=STATS!$C$22),1,"")</f>
      </c>
      <c r="J618" s="51">
        <v>617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</c>
      <c r="F619" s="94">
        <f t="shared" si="39"/>
      </c>
      <c r="G619" s="94">
        <f t="shared" si="40"/>
      </c>
      <c r="H619" s="94">
        <f>IF(AND(M619&gt;0,M619&lt;=STATS!$C$22),1,"")</f>
      </c>
      <c r="J619" s="51">
        <v>618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</c>
      <c r="F620" s="94">
        <f t="shared" si="39"/>
      </c>
      <c r="G620" s="94">
        <f t="shared" si="40"/>
      </c>
      <c r="H620" s="94">
        <f>IF(AND(M620&gt;0,M620&lt;=STATS!$C$22),1,"")</f>
      </c>
      <c r="J620" s="51">
        <v>619</v>
      </c>
      <c r="Q620" s="22"/>
      <c r="R620" s="22"/>
      <c r="S620" s="54"/>
    </row>
    <row r="621" spans="2:19" ht="12.75">
      <c r="B621" s="94">
        <f t="shared" si="37"/>
        <v>0</v>
      </c>
      <c r="C621" s="94">
        <f>IF(COUNT(Q621:EC621)&gt;0,COUNT(Q621:EC621),"")</f>
      </c>
      <c r="D621" s="94">
        <f>IF(COUNT(S621:EC621)&gt;0,COUNT(S621:EC621),"")</f>
      </c>
      <c r="E621" s="94">
        <f t="shared" si="38"/>
      </c>
      <c r="F621" s="94">
        <f t="shared" si="39"/>
      </c>
      <c r="G621" s="94">
        <f t="shared" si="40"/>
      </c>
      <c r="H621" s="94">
        <f>IF(AND(M621&gt;0,M621&lt;=STATS!$C$22),1,"")</f>
      </c>
      <c r="J621" s="51">
        <v>620</v>
      </c>
      <c r="Q621" s="22"/>
      <c r="R621" s="22"/>
      <c r="S621" s="54"/>
    </row>
    <row r="622" spans="2:19" ht="12.75">
      <c r="B622" s="94">
        <f t="shared" si="37"/>
        <v>0</v>
      </c>
      <c r="C622" s="94">
        <f>IF(COUNT(Q622:EC622)&gt;0,COUNT(Q622:EC622),"")</f>
      </c>
      <c r="D622" s="94">
        <f>IF(COUNT(S622:EC622)&gt;0,COUNT(S622:EC622),"")</f>
      </c>
      <c r="E622" s="94">
        <f t="shared" si="38"/>
      </c>
      <c r="F622" s="94">
        <f t="shared" si="39"/>
      </c>
      <c r="G622" s="94">
        <f t="shared" si="40"/>
      </c>
      <c r="H622" s="94">
        <f>IF(AND(M622&gt;0,M622&lt;=STATS!$C$22),1,"")</f>
      </c>
      <c r="J622" s="51">
        <v>621</v>
      </c>
      <c r="Q622" s="22"/>
      <c r="R622" s="22"/>
      <c r="S622" s="54"/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</c>
      <c r="F623" s="94">
        <f t="shared" si="39"/>
      </c>
      <c r="G623" s="94">
        <f t="shared" si="40"/>
      </c>
      <c r="H623" s="94">
        <f>IF(AND(M623&gt;0,M623&lt;=STATS!$C$22),1,"")</f>
      </c>
      <c r="J623" s="51">
        <v>622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</c>
      <c r="F624" s="94">
        <f t="shared" si="39"/>
      </c>
      <c r="G624" s="94">
        <f t="shared" si="40"/>
      </c>
      <c r="H624" s="94">
        <f>IF(AND(M624&gt;0,M624&lt;=STATS!$C$22),1,"")</f>
      </c>
      <c r="J624" s="51">
        <v>623</v>
      </c>
      <c r="Q624" s="22"/>
      <c r="R624" s="22"/>
      <c r="S624" s="54"/>
    </row>
    <row r="625" spans="2:19" ht="12.75">
      <c r="B625" s="94">
        <f t="shared" si="37"/>
        <v>0</v>
      </c>
      <c r="C625" s="94">
        <f>IF(COUNT(Q625:EC625)&gt;0,COUNT(Q625:EC625),"")</f>
      </c>
      <c r="D625" s="94">
        <f>IF(COUNT(S625:EC625)&gt;0,COUNT(S625:EC625),"")</f>
      </c>
      <c r="E625" s="94">
        <f t="shared" si="38"/>
      </c>
      <c r="F625" s="94">
        <f t="shared" si="39"/>
      </c>
      <c r="G625" s="94">
        <f t="shared" si="40"/>
      </c>
      <c r="H625" s="94">
        <f>IF(AND(M625&gt;0,M625&lt;=STATS!$C$22),1,"")</f>
      </c>
      <c r="J625" s="51">
        <v>624</v>
      </c>
      <c r="Q625" s="22"/>
      <c r="R625" s="22"/>
      <c r="S625" s="54"/>
    </row>
    <row r="626" spans="2:19" ht="12.75">
      <c r="B626" s="94">
        <f t="shared" si="37"/>
        <v>0</v>
      </c>
      <c r="C626" s="94">
        <f>IF(COUNT(Q626:EC626)&gt;0,COUNT(Q626:EC626),"")</f>
      </c>
      <c r="D626" s="94">
        <f>IF(COUNT(S626:EC626)&gt;0,COUNT(S626:EC626),"")</f>
      </c>
      <c r="E626" s="94">
        <f t="shared" si="38"/>
      </c>
      <c r="F626" s="94">
        <f t="shared" si="39"/>
      </c>
      <c r="G626" s="94">
        <f t="shared" si="40"/>
      </c>
      <c r="H626" s="94">
        <f>IF(AND(M626&gt;0,M626&lt;=STATS!$C$22),1,"")</f>
      </c>
      <c r="J626" s="51">
        <v>625</v>
      </c>
      <c r="Q626" s="22"/>
      <c r="R626" s="22"/>
      <c r="S626" s="54"/>
    </row>
    <row r="627" spans="2:19" ht="12.75">
      <c r="B627" s="94">
        <f t="shared" si="37"/>
        <v>0</v>
      </c>
      <c r="C627" s="94">
        <f>IF(COUNT(Q627:EC627)&gt;0,COUNT(Q627:EC627),"")</f>
      </c>
      <c r="D627" s="94">
        <f>IF(COUNT(S627:EC627)&gt;0,COUNT(S627:EC627),"")</f>
      </c>
      <c r="E627" s="94">
        <f t="shared" si="38"/>
      </c>
      <c r="F627" s="94">
        <f t="shared" si="39"/>
      </c>
      <c r="G627" s="94">
        <f t="shared" si="40"/>
      </c>
      <c r="H627" s="94">
        <f>IF(AND(M627&gt;0,M627&lt;=STATS!$C$22),1,"")</f>
      </c>
      <c r="J627" s="51">
        <v>626</v>
      </c>
      <c r="Q627" s="22"/>
      <c r="R627" s="22"/>
      <c r="S627" s="54"/>
    </row>
    <row r="628" spans="2:19" ht="12.75">
      <c r="B628" s="94">
        <f t="shared" si="37"/>
        <v>0</v>
      </c>
      <c r="C628" s="94">
        <f>IF(COUNT(Q628:EC628)&gt;0,COUNT(Q628:EC628),"")</f>
      </c>
      <c r="D628" s="94">
        <f>IF(COUNT(S628:EC628)&gt;0,COUNT(S628:EC628),"")</f>
      </c>
      <c r="E628" s="94">
        <f t="shared" si="38"/>
      </c>
      <c r="F628" s="94">
        <f t="shared" si="39"/>
      </c>
      <c r="G628" s="94">
        <f t="shared" si="40"/>
      </c>
      <c r="H628" s="94">
        <f>IF(AND(M628&gt;0,M628&lt;=STATS!$C$22),1,"")</f>
      </c>
      <c r="J628" s="51">
        <v>627</v>
      </c>
      <c r="Q628" s="22"/>
      <c r="R628" s="22"/>
      <c r="S628" s="54"/>
    </row>
    <row r="629" spans="2:19" ht="12.75">
      <c r="B629" s="94">
        <f t="shared" si="37"/>
        <v>0</v>
      </c>
      <c r="C629" s="94">
        <f>IF(COUNT(Q629:EC629)&gt;0,COUNT(Q629:EC629),"")</f>
      </c>
      <c r="D629" s="94">
        <f>IF(COUNT(S629:EC629)&gt;0,COUNT(S629:EC629),"")</f>
      </c>
      <c r="E629" s="94">
        <f t="shared" si="38"/>
      </c>
      <c r="F629" s="94">
        <f t="shared" si="39"/>
      </c>
      <c r="G629" s="94">
        <f t="shared" si="40"/>
      </c>
      <c r="H629" s="94">
        <f>IF(AND(M629&gt;0,M629&lt;=STATS!$C$22),1,"")</f>
      </c>
      <c r="J629" s="51">
        <v>628</v>
      </c>
      <c r="Q629" s="22"/>
      <c r="R629" s="22"/>
      <c r="S629" s="54"/>
    </row>
    <row r="630" spans="2:19" ht="12.75">
      <c r="B630" s="94">
        <f t="shared" si="37"/>
        <v>0</v>
      </c>
      <c r="C630" s="94">
        <f>IF(COUNT(Q630:EC630)&gt;0,COUNT(Q630:EC630),"")</f>
      </c>
      <c r="D630" s="94">
        <f>IF(COUNT(S630:EC630)&gt;0,COUNT(S630:EC630),"")</f>
      </c>
      <c r="E630" s="94">
        <f t="shared" si="38"/>
      </c>
      <c r="F630" s="94">
        <f t="shared" si="39"/>
      </c>
      <c r="G630" s="94">
        <f t="shared" si="40"/>
      </c>
      <c r="H630" s="94">
        <f>IF(AND(M630&gt;0,M630&lt;=STATS!$C$22),1,"")</f>
      </c>
      <c r="J630" s="51">
        <v>629</v>
      </c>
      <c r="Q630" s="22"/>
      <c r="R630" s="22"/>
      <c r="S630" s="54"/>
    </row>
    <row r="631" spans="2:19" ht="12.75">
      <c r="B631" s="94">
        <f t="shared" si="37"/>
        <v>0</v>
      </c>
      <c r="C631" s="94">
        <f>IF(COUNT(Q631:EC631)&gt;0,COUNT(Q631:EC631),"")</f>
      </c>
      <c r="D631" s="94">
        <f>IF(COUNT(S631:EC631)&gt;0,COUNT(S631:EC631),"")</f>
      </c>
      <c r="E631" s="94">
        <f t="shared" si="38"/>
      </c>
      <c r="F631" s="94">
        <f t="shared" si="39"/>
      </c>
      <c r="G631" s="94">
        <f t="shared" si="40"/>
      </c>
      <c r="H631" s="94">
        <f>IF(AND(M631&gt;0,M631&lt;=STATS!$C$22),1,"")</f>
      </c>
      <c r="J631" s="51">
        <v>630</v>
      </c>
      <c r="Q631" s="22"/>
      <c r="R631" s="22"/>
      <c r="S631" s="54"/>
    </row>
    <row r="632" spans="2:19" ht="12.75">
      <c r="B632" s="94">
        <f t="shared" si="37"/>
        <v>0</v>
      </c>
      <c r="C632" s="94">
        <f>IF(COUNT(Q632:EC632)&gt;0,COUNT(Q632:EC632),"")</f>
      </c>
      <c r="D632" s="94">
        <f>IF(COUNT(S632:EC632)&gt;0,COUNT(S632:EC632),"")</f>
      </c>
      <c r="E632" s="94">
        <f t="shared" si="38"/>
      </c>
      <c r="F632" s="94">
        <f t="shared" si="39"/>
      </c>
      <c r="G632" s="94">
        <f t="shared" si="40"/>
      </c>
      <c r="H632" s="94">
        <f>IF(AND(M632&gt;0,M632&lt;=STATS!$C$22),1,"")</f>
      </c>
      <c r="J632" s="51">
        <v>631</v>
      </c>
      <c r="Q632" s="22"/>
      <c r="R632" s="22"/>
      <c r="S632" s="54"/>
    </row>
    <row r="633" spans="2:19" ht="12.75">
      <c r="B633" s="94">
        <f t="shared" si="37"/>
        <v>0</v>
      </c>
      <c r="C633" s="94">
        <f>IF(COUNT(Q633:EC633)&gt;0,COUNT(Q633:EC633),"")</f>
      </c>
      <c r="D633" s="94">
        <f>IF(COUNT(S633:EC633)&gt;0,COUNT(S633:EC633),"")</f>
      </c>
      <c r="E633" s="94">
        <f t="shared" si="38"/>
      </c>
      <c r="F633" s="94">
        <f t="shared" si="39"/>
      </c>
      <c r="G633" s="94">
        <f t="shared" si="40"/>
      </c>
      <c r="H633" s="94">
        <f>IF(AND(M633&gt;0,M633&lt;=STATS!$C$22),1,"")</f>
      </c>
      <c r="J633" s="51">
        <v>632</v>
      </c>
      <c r="Q633" s="22"/>
      <c r="R633" s="22"/>
      <c r="S633" s="54"/>
    </row>
    <row r="634" spans="2:19" ht="12.75">
      <c r="B634" s="94">
        <f t="shared" si="37"/>
        <v>0</v>
      </c>
      <c r="C634" s="94">
        <f>IF(COUNT(Q634:EC634)&gt;0,COUNT(Q634:EC634),"")</f>
      </c>
      <c r="D634" s="94">
        <f>IF(COUNT(S634:EC634)&gt;0,COUNT(S634:EC634),"")</f>
      </c>
      <c r="E634" s="94">
        <f t="shared" si="38"/>
      </c>
      <c r="F634" s="94">
        <f t="shared" si="39"/>
      </c>
      <c r="G634" s="94">
        <f t="shared" si="40"/>
      </c>
      <c r="H634" s="94">
        <f>IF(AND(M634&gt;0,M634&lt;=STATS!$C$22),1,"")</f>
      </c>
      <c r="J634" s="51">
        <v>633</v>
      </c>
      <c r="Q634" s="22"/>
      <c r="R634" s="22"/>
      <c r="S634" s="54"/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</c>
      <c r="F635" s="94">
        <f t="shared" si="39"/>
      </c>
      <c r="G635" s="94">
        <f t="shared" si="40"/>
      </c>
      <c r="H635" s="94">
        <f>IF(AND(M635&gt;0,M635&lt;=STATS!$C$22),1,"")</f>
      </c>
      <c r="J635" s="51">
        <v>634</v>
      </c>
      <c r="Q635" s="22"/>
      <c r="R635" s="22"/>
      <c r="S635" s="54"/>
    </row>
    <row r="636" spans="2:19" ht="12.75">
      <c r="B636" s="94">
        <f t="shared" si="37"/>
        <v>0</v>
      </c>
      <c r="C636" s="94">
        <f>IF(COUNT(Q636:EC636)&gt;0,COUNT(Q636:EC636),"")</f>
      </c>
      <c r="D636" s="94">
        <f>IF(COUNT(S636:EC636)&gt;0,COUNT(S636:EC636),"")</f>
      </c>
      <c r="E636" s="94">
        <f t="shared" si="38"/>
      </c>
      <c r="F636" s="94">
        <f t="shared" si="39"/>
      </c>
      <c r="G636" s="94">
        <f t="shared" si="40"/>
      </c>
      <c r="H636" s="94">
        <f>IF(AND(M636&gt;0,M636&lt;=STATS!$C$22),1,"")</f>
      </c>
      <c r="J636" s="51">
        <v>635</v>
      </c>
      <c r="Q636" s="22"/>
      <c r="R636" s="22"/>
      <c r="S636" s="54"/>
    </row>
    <row r="637" spans="2:19" ht="12.75">
      <c r="B637" s="94">
        <f t="shared" si="37"/>
        <v>0</v>
      </c>
      <c r="C637" s="94">
        <f>IF(COUNT(Q637:EC637)&gt;0,COUNT(Q637:EC637),"")</f>
      </c>
      <c r="D637" s="94">
        <f>IF(COUNT(S637:EC637)&gt;0,COUNT(S637:EC637),"")</f>
      </c>
      <c r="E637" s="94">
        <f t="shared" si="38"/>
      </c>
      <c r="F637" s="94">
        <f t="shared" si="39"/>
      </c>
      <c r="G637" s="94">
        <f t="shared" si="40"/>
      </c>
      <c r="H637" s="94">
        <f>IF(AND(M637&gt;0,M637&lt;=STATS!$C$22),1,"")</f>
      </c>
      <c r="J637" s="51">
        <v>636</v>
      </c>
      <c r="Q637" s="22"/>
      <c r="R637" s="22"/>
      <c r="S637" s="54"/>
    </row>
    <row r="638" spans="2:19" ht="12.75">
      <c r="B638" s="94">
        <f t="shared" si="37"/>
        <v>0</v>
      </c>
      <c r="C638" s="94">
        <f>IF(COUNT(Q638:EC638)&gt;0,COUNT(Q638:EC638),"")</f>
      </c>
      <c r="D638" s="94">
        <f>IF(COUNT(S638:EC638)&gt;0,COUNT(S638:EC638),"")</f>
      </c>
      <c r="E638" s="94">
        <f t="shared" si="38"/>
      </c>
      <c r="F638" s="94">
        <f t="shared" si="39"/>
      </c>
      <c r="G638" s="94">
        <f t="shared" si="40"/>
      </c>
      <c r="H638" s="94">
        <f>IF(AND(M638&gt;0,M638&lt;=STATS!$C$22),1,"")</f>
      </c>
      <c r="J638" s="51">
        <v>637</v>
      </c>
      <c r="Q638" s="22"/>
      <c r="R638" s="22"/>
      <c r="S638" s="54"/>
    </row>
    <row r="639" spans="2:19" ht="12.75">
      <c r="B639" s="94">
        <f t="shared" si="37"/>
        <v>0</v>
      </c>
      <c r="C639" s="94">
        <f>IF(COUNT(Q639:EC639)&gt;0,COUNT(Q639:EC639),"")</f>
      </c>
      <c r="D639" s="94">
        <f>IF(COUNT(S639:EC639)&gt;0,COUNT(S639:EC639),"")</f>
      </c>
      <c r="E639" s="94">
        <f t="shared" si="38"/>
      </c>
      <c r="F639" s="94">
        <f t="shared" si="39"/>
      </c>
      <c r="G639" s="94">
        <f t="shared" si="40"/>
      </c>
      <c r="H639" s="94">
        <f>IF(AND(M639&gt;0,M639&lt;=STATS!$C$22),1,"")</f>
      </c>
      <c r="J639" s="51">
        <v>638</v>
      </c>
      <c r="Q639" s="22"/>
      <c r="R639" s="22"/>
      <c r="S639" s="54"/>
    </row>
    <row r="640" spans="2:19" ht="12.75">
      <c r="B640" s="94">
        <f t="shared" si="37"/>
        <v>0</v>
      </c>
      <c r="C640" s="94">
        <f>IF(COUNT(Q640:EC640)&gt;0,COUNT(Q640:EC640),"")</f>
      </c>
      <c r="D640" s="94">
        <f>IF(COUNT(S640:EC640)&gt;0,COUNT(S640:EC640),"")</f>
      </c>
      <c r="E640" s="94">
        <f t="shared" si="38"/>
      </c>
      <c r="F640" s="94">
        <f t="shared" si="39"/>
      </c>
      <c r="G640" s="94">
        <f t="shared" si="40"/>
      </c>
      <c r="H640" s="94">
        <f>IF(AND(M640&gt;0,M640&lt;=STATS!$C$22),1,"")</f>
      </c>
      <c r="J640" s="51">
        <v>639</v>
      </c>
      <c r="Q640" s="22"/>
      <c r="R640" s="22"/>
      <c r="S640" s="54"/>
    </row>
    <row r="641" spans="2:19" ht="12.75">
      <c r="B641" s="94">
        <f t="shared" si="37"/>
        <v>0</v>
      </c>
      <c r="C641" s="94">
        <f>IF(COUNT(Q641:EC641)&gt;0,COUNT(Q641:EC641),"")</f>
      </c>
      <c r="D641" s="94">
        <f>IF(COUNT(S641:EC641)&gt;0,COUNT(S641:EC641),"")</f>
      </c>
      <c r="E641" s="94">
        <f t="shared" si="38"/>
      </c>
      <c r="F641" s="94">
        <f t="shared" si="39"/>
      </c>
      <c r="G641" s="94">
        <f t="shared" si="40"/>
      </c>
      <c r="H641" s="94">
        <f>IF(AND(M641&gt;0,M641&lt;=STATS!$C$22),1,"")</f>
      </c>
      <c r="J641" s="51">
        <v>640</v>
      </c>
      <c r="Q641" s="22"/>
      <c r="R641" s="22"/>
      <c r="S641" s="54"/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</c>
      <c r="F647" s="94">
        <f t="shared" si="43"/>
      </c>
      <c r="G647" s="94">
        <f t="shared" si="40"/>
      </c>
      <c r="H647" s="94">
        <f>IF(AND(M647&gt;0,M647&lt;=STATS!$C$22),1,"")</f>
      </c>
      <c r="J647" s="51">
        <v>646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</c>
      <c r="F650" s="94">
        <f t="shared" si="43"/>
      </c>
      <c r="G650" s="94">
        <f t="shared" si="40"/>
      </c>
      <c r="H650" s="94">
        <f>IF(AND(M650&gt;0,M650&lt;=STATS!$C$22),1,"")</f>
      </c>
      <c r="J650" s="51">
        <v>649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</c>
      <c r="F651" s="94">
        <f t="shared" si="43"/>
      </c>
      <c r="G651" s="94">
        <f t="shared" si="40"/>
      </c>
      <c r="H651" s="94">
        <f>IF(AND(M651&gt;0,M651&lt;=STATS!$C$22),1,"")</f>
      </c>
      <c r="J651" s="51">
        <v>650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</c>
      <c r="F653" s="94">
        <f t="shared" si="43"/>
      </c>
      <c r="G653" s="94">
        <f t="shared" si="40"/>
      </c>
      <c r="H653" s="94">
        <f>IF(AND(M653&gt;0,M653&lt;=STATS!$C$22),1,"")</f>
      </c>
      <c r="J653" s="51">
        <v>652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</c>
      <c r="F659" s="94">
        <f t="shared" si="43"/>
      </c>
      <c r="G659" s="94">
        <f t="shared" si="40"/>
      </c>
      <c r="H659" s="94">
        <f>IF(AND(M659&gt;0,M659&lt;=STATS!$C$22),1,"")</f>
      </c>
      <c r="J659" s="51">
        <v>658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</c>
      <c r="F660" s="94">
        <f t="shared" si="43"/>
      </c>
      <c r="G660" s="94">
        <f t="shared" si="40"/>
      </c>
      <c r="H660" s="94">
        <f>IF(AND(M660&gt;0,M660&lt;=STATS!$C$22),1,"")</f>
      </c>
      <c r="J660" s="51">
        <v>659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</c>
      <c r="F661" s="94">
        <f t="shared" si="43"/>
      </c>
      <c r="G661" s="94">
        <f t="shared" si="40"/>
      </c>
      <c r="H661" s="94">
        <f>IF(AND(M661&gt;0,M661&lt;=STATS!$C$22),1,"")</f>
      </c>
      <c r="J661" s="51">
        <v>660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</c>
      <c r="F662" s="94">
        <f t="shared" si="43"/>
      </c>
      <c r="G662" s="94">
        <f t="shared" si="40"/>
      </c>
      <c r="H662" s="94">
        <f>IF(AND(M662&gt;0,M662&lt;=STATS!$C$22),1,"")</f>
      </c>
      <c r="J662" s="51">
        <v>661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</c>
      <c r="F663" s="94">
        <f t="shared" si="43"/>
      </c>
      <c r="G663" s="94">
        <f t="shared" si="40"/>
      </c>
      <c r="H663" s="94">
        <f>IF(AND(M663&gt;0,M663&lt;=STATS!$C$22),1,"")</f>
      </c>
      <c r="J663" s="51">
        <v>662</v>
      </c>
      <c r="Q663" s="22"/>
      <c r="R663" s="22"/>
      <c r="S663" s="54"/>
    </row>
    <row r="664" spans="2:19" ht="12.75">
      <c r="B664" s="94">
        <f t="shared" si="41"/>
        <v>0</v>
      </c>
      <c r="C664" s="94">
        <f>IF(COUNT(Q664:EC664)&gt;0,COUNT(Q664:EC664),"")</f>
      </c>
      <c r="D664" s="94">
        <f>IF(COUNT(S664:EC664)&gt;0,COUNT(S664:EC664),"")</f>
      </c>
      <c r="E664" s="94">
        <f t="shared" si="42"/>
      </c>
      <c r="F664" s="94">
        <f t="shared" si="43"/>
      </c>
      <c r="G664" s="94">
        <f t="shared" si="40"/>
      </c>
      <c r="H664" s="94">
        <f>IF(AND(M664&gt;0,M664&lt;=STATS!$C$22),1,"")</f>
      </c>
      <c r="J664" s="51">
        <v>663</v>
      </c>
      <c r="Q664" s="22"/>
      <c r="R664" s="22"/>
      <c r="S664" s="54"/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</c>
      <c r="F665" s="94">
        <f t="shared" si="43"/>
      </c>
      <c r="G665" s="94">
        <f t="shared" si="40"/>
      </c>
      <c r="H665" s="94">
        <f>IF(AND(M665&gt;0,M665&lt;=STATS!$C$22),1,"")</f>
      </c>
      <c r="J665" s="51">
        <v>664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</c>
      <c r="F668" s="94">
        <f t="shared" si="43"/>
      </c>
      <c r="G668" s="94">
        <f t="shared" si="44"/>
      </c>
      <c r="H668" s="94">
        <f>IF(AND(M668&gt;0,M668&lt;=STATS!$C$22),1,"")</f>
      </c>
      <c r="J668" s="51">
        <v>667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</c>
      <c r="F669" s="94">
        <f t="shared" si="43"/>
      </c>
      <c r="G669" s="94">
        <f t="shared" si="44"/>
      </c>
      <c r="H669" s="94">
        <f>IF(AND(M669&gt;0,M669&lt;=STATS!$C$22),1,"")</f>
      </c>
      <c r="J669" s="51">
        <v>668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</c>
      <c r="F670" s="94">
        <f t="shared" si="43"/>
      </c>
      <c r="G670" s="94">
        <f t="shared" si="44"/>
      </c>
      <c r="H670" s="94">
        <f>IF(AND(M670&gt;0,M670&lt;=STATS!$C$22),1,"")</f>
      </c>
      <c r="J670" s="51">
        <v>669</v>
      </c>
      <c r="Q670" s="22"/>
      <c r="R670" s="22"/>
      <c r="S670" s="54"/>
    </row>
    <row r="671" spans="2:19" ht="12.75">
      <c r="B671" s="94">
        <f t="shared" si="41"/>
        <v>0</v>
      </c>
      <c r="C671" s="94">
        <f>IF(COUNT(Q671:EC671)&gt;0,COUNT(Q671:EC671),"")</f>
      </c>
      <c r="D671" s="94">
        <f>IF(COUNT(S671:EC671)&gt;0,COUNT(S671:EC671),"")</f>
      </c>
      <c r="E671" s="94">
        <f t="shared" si="42"/>
      </c>
      <c r="F671" s="94">
        <f t="shared" si="43"/>
      </c>
      <c r="G671" s="94">
        <f t="shared" si="44"/>
      </c>
      <c r="H671" s="94">
        <f>IF(AND(M671&gt;0,M671&lt;=STATS!$C$22),1,"")</f>
      </c>
      <c r="J671" s="51">
        <v>670</v>
      </c>
      <c r="Q671" s="22"/>
      <c r="R671" s="22"/>
      <c r="S671" s="54"/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</c>
      <c r="F672" s="94">
        <f t="shared" si="43"/>
      </c>
      <c r="G672" s="94">
        <f t="shared" si="44"/>
      </c>
      <c r="H672" s="94">
        <f>IF(AND(M672&gt;0,M672&lt;=STATS!$C$22),1,"")</f>
      </c>
      <c r="J672" s="51">
        <v>671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</c>
      <c r="F673" s="94">
        <f t="shared" si="43"/>
      </c>
      <c r="G673" s="94">
        <f t="shared" si="44"/>
      </c>
      <c r="H673" s="94">
        <f>IF(AND(M673&gt;0,M673&lt;=STATS!$C$22),1,"")</f>
      </c>
      <c r="J673" s="51">
        <v>672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</c>
      <c r="F676" s="94">
        <f t="shared" si="43"/>
      </c>
      <c r="G676" s="94">
        <f t="shared" si="44"/>
      </c>
      <c r="H676" s="94">
        <f>IF(AND(M676&gt;0,M676&lt;=STATS!$C$22),1,"")</f>
      </c>
      <c r="J676" s="51">
        <v>675</v>
      </c>
      <c r="Q676" s="22"/>
      <c r="R676" s="22"/>
      <c r="S676" s="54"/>
    </row>
    <row r="677" spans="2:19" ht="12.75">
      <c r="B677" s="94">
        <f t="shared" si="41"/>
        <v>0</v>
      </c>
      <c r="C677" s="94">
        <f>IF(COUNT(Q677:EC677)&gt;0,COUNT(Q677:EC677),"")</f>
      </c>
      <c r="D677" s="94">
        <f>IF(COUNT(S677:EC677)&gt;0,COUNT(S677:EC677),"")</f>
      </c>
      <c r="E677" s="94">
        <f t="shared" si="42"/>
      </c>
      <c r="F677" s="94">
        <f t="shared" si="43"/>
      </c>
      <c r="G677" s="94">
        <f t="shared" si="44"/>
      </c>
      <c r="H677" s="94">
        <f>IF(AND(M677&gt;0,M677&lt;=STATS!$C$22),1,"")</f>
      </c>
      <c r="J677" s="51">
        <v>676</v>
      </c>
      <c r="Q677" s="22"/>
      <c r="R677" s="22"/>
      <c r="S677" s="54"/>
    </row>
    <row r="678" spans="2:19" ht="12.75">
      <c r="B678" s="94">
        <f t="shared" si="41"/>
        <v>0</v>
      </c>
      <c r="C678" s="94">
        <f>IF(COUNT(Q678:EC678)&gt;0,COUNT(Q678:EC678),"")</f>
      </c>
      <c r="D678" s="94">
        <f>IF(COUNT(S678:EC678)&gt;0,COUNT(S678:EC678),"")</f>
      </c>
      <c r="E678" s="94">
        <f t="shared" si="42"/>
      </c>
      <c r="F678" s="94">
        <f t="shared" si="43"/>
      </c>
      <c r="G678" s="94">
        <f t="shared" si="44"/>
      </c>
      <c r="H678" s="94">
        <f>IF(AND(M678&gt;0,M678&lt;=STATS!$C$22),1,"")</f>
      </c>
      <c r="J678" s="51">
        <v>677</v>
      </c>
      <c r="Q678" s="22"/>
      <c r="R678" s="22"/>
      <c r="S678" s="54"/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</c>
      <c r="F679" s="94">
        <f t="shared" si="43"/>
      </c>
      <c r="G679" s="94">
        <f t="shared" si="44"/>
      </c>
      <c r="H679" s="94">
        <f>IF(AND(M679&gt;0,M679&lt;=STATS!$C$22),1,"")</f>
      </c>
      <c r="J679" s="51">
        <v>678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</c>
      <c r="F680" s="94">
        <f t="shared" si="43"/>
      </c>
      <c r="G680" s="94">
        <f t="shared" si="44"/>
      </c>
      <c r="H680" s="94">
        <f>IF(AND(M680&gt;0,M680&lt;=STATS!$C$22),1,"")</f>
      </c>
      <c r="J680" s="51">
        <v>679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</c>
      <c r="F681" s="94">
        <f t="shared" si="43"/>
      </c>
      <c r="G681" s="94">
        <f t="shared" si="44"/>
      </c>
      <c r="H681" s="94">
        <f>IF(AND(M681&gt;0,M681&lt;=STATS!$C$22),1,"")</f>
      </c>
      <c r="J681" s="51">
        <v>680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</c>
      <c r="F682" s="94">
        <f t="shared" si="43"/>
      </c>
      <c r="G682" s="94">
        <f t="shared" si="44"/>
      </c>
      <c r="H682" s="94">
        <f>IF(AND(M682&gt;0,M682&lt;=STATS!$C$22),1,"")</f>
      </c>
      <c r="J682" s="51">
        <v>681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</c>
      <c r="F683" s="94">
        <f t="shared" si="43"/>
      </c>
      <c r="G683" s="94">
        <f t="shared" si="44"/>
      </c>
      <c r="H683" s="94">
        <f>IF(AND(M683&gt;0,M683&lt;=STATS!$C$22),1,"")</f>
      </c>
      <c r="J683" s="51">
        <v>682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</c>
      <c r="F684" s="94">
        <f t="shared" si="43"/>
      </c>
      <c r="G684" s="94">
        <f t="shared" si="44"/>
      </c>
      <c r="H684" s="94">
        <f>IF(AND(M684&gt;0,M684&lt;=STATS!$C$22),1,"")</f>
      </c>
      <c r="J684" s="51">
        <v>683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</c>
      <c r="F685" s="94">
        <f t="shared" si="43"/>
      </c>
      <c r="G685" s="94">
        <f t="shared" si="44"/>
      </c>
      <c r="H685" s="94">
        <f>IF(AND(M685&gt;0,M685&lt;=STATS!$C$22),1,"")</f>
      </c>
      <c r="J685" s="51">
        <v>684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</c>
      <c r="F686" s="94">
        <f t="shared" si="43"/>
      </c>
      <c r="G686" s="94">
        <f t="shared" si="44"/>
      </c>
      <c r="H686" s="94">
        <f>IF(AND(M686&gt;0,M686&lt;=STATS!$C$22),1,"")</f>
      </c>
      <c r="J686" s="51">
        <v>685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</c>
      <c r="F689" s="94">
        <f t="shared" si="43"/>
      </c>
      <c r="G689" s="94">
        <f t="shared" si="44"/>
      </c>
      <c r="H689" s="94">
        <f>IF(AND(M689&gt;0,M689&lt;=STATS!$C$22),1,"")</f>
      </c>
      <c r="J689" s="51">
        <v>688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</c>
      <c r="F690" s="94">
        <f t="shared" si="43"/>
      </c>
      <c r="G690" s="94">
        <f t="shared" si="44"/>
      </c>
      <c r="H690" s="94">
        <f>IF(AND(M690&gt;0,M690&lt;=STATS!$C$22),1,"")</f>
      </c>
      <c r="J690" s="51">
        <v>689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</c>
      <c r="F691" s="94">
        <f t="shared" si="43"/>
      </c>
      <c r="G691" s="94">
        <f t="shared" si="44"/>
      </c>
      <c r="H691" s="94">
        <f>IF(AND(M691&gt;0,M691&lt;=STATS!$C$22),1,"")</f>
      </c>
      <c r="J691" s="51">
        <v>690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</c>
      <c r="F692" s="94">
        <f t="shared" si="43"/>
      </c>
      <c r="G692" s="94">
        <f t="shared" si="44"/>
      </c>
      <c r="H692" s="94">
        <f>IF(AND(M692&gt;0,M692&lt;=STATS!$C$22),1,"")</f>
      </c>
      <c r="J692" s="51">
        <v>691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</c>
      <c r="F693" s="94">
        <f t="shared" si="43"/>
      </c>
      <c r="G693" s="94">
        <f t="shared" si="44"/>
      </c>
      <c r="H693" s="94">
        <f>IF(AND(M693&gt;0,M693&lt;=STATS!$C$22),1,"")</f>
      </c>
      <c r="J693" s="51">
        <v>692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</c>
      <c r="F694" s="94">
        <f t="shared" si="43"/>
      </c>
      <c r="G694" s="94">
        <f t="shared" si="44"/>
      </c>
      <c r="H694" s="94">
        <f>IF(AND(M694&gt;0,M694&lt;=STATS!$C$22),1,"")</f>
      </c>
      <c r="J694" s="51">
        <v>693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</c>
      <c r="F695" s="94">
        <f t="shared" si="43"/>
      </c>
      <c r="G695" s="94">
        <f t="shared" si="44"/>
      </c>
      <c r="H695" s="94">
        <f>IF(AND(M695&gt;0,M695&lt;=STATS!$C$22),1,"")</f>
      </c>
      <c r="J695" s="51">
        <v>694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</c>
      <c r="F696" s="94">
        <f t="shared" si="43"/>
      </c>
      <c r="G696" s="94">
        <f t="shared" si="44"/>
      </c>
      <c r="H696" s="94">
        <f>IF(AND(M696&gt;0,M696&lt;=STATS!$C$22),1,"")</f>
      </c>
      <c r="J696" s="51">
        <v>695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</c>
      <c r="F697" s="94">
        <f t="shared" si="43"/>
      </c>
      <c r="G697" s="94">
        <f t="shared" si="44"/>
      </c>
      <c r="H697" s="94">
        <f>IF(AND(M697&gt;0,M697&lt;=STATS!$C$22),1,"")</f>
      </c>
      <c r="J697" s="51">
        <v>696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</c>
      <c r="F698" s="94">
        <f t="shared" si="43"/>
      </c>
      <c r="G698" s="94">
        <f t="shared" si="44"/>
      </c>
      <c r="H698" s="94">
        <f>IF(AND(M698&gt;0,M698&lt;=STATS!$C$22),1,"")</f>
      </c>
      <c r="J698" s="51">
        <v>697</v>
      </c>
      <c r="Q698" s="22"/>
      <c r="R698" s="22"/>
      <c r="S698" s="54"/>
    </row>
    <row r="699" spans="2:19" ht="12.75">
      <c r="B699" s="94">
        <f t="shared" si="41"/>
        <v>0</v>
      </c>
      <c r="C699" s="94">
        <f>IF(COUNT(Q699:EC699)&gt;0,COUNT(Q699:EC699),"")</f>
      </c>
      <c r="D699" s="94">
        <f>IF(COUNT(S699:EC699)&gt;0,COUNT(S699:EC699),"")</f>
      </c>
      <c r="E699" s="94">
        <f t="shared" si="42"/>
      </c>
      <c r="F699" s="94">
        <f t="shared" si="43"/>
      </c>
      <c r="G699" s="94">
        <f t="shared" si="44"/>
      </c>
      <c r="H699" s="94">
        <f>IF(AND(M699&gt;0,M699&lt;=STATS!$C$22),1,"")</f>
      </c>
      <c r="J699" s="51">
        <v>698</v>
      </c>
      <c r="Q699" s="22"/>
      <c r="R699" s="22"/>
      <c r="S699" s="54"/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Q702" s="22"/>
      <c r="R702" s="22"/>
      <c r="S702" s="54"/>
    </row>
    <row r="703" spans="2:19" ht="12.75">
      <c r="B703" s="94">
        <f t="shared" si="41"/>
        <v>0</v>
      </c>
      <c r="C703" s="94">
        <f>IF(COUNT(Q703:EC703)&gt;0,COUNT(Q703:EC703),"")</f>
      </c>
      <c r="D703" s="94">
        <f>IF(COUNT(S703:EC703)&gt;0,COUNT(S703:EC703),"")</f>
      </c>
      <c r="E703" s="94">
        <f t="shared" si="42"/>
      </c>
      <c r="F703" s="94">
        <f t="shared" si="43"/>
      </c>
      <c r="G703" s="94">
        <f t="shared" si="44"/>
      </c>
      <c r="H703" s="94">
        <f>IF(AND(M703&gt;0,M703&lt;=STATS!$C$22),1,"")</f>
      </c>
      <c r="J703" s="51">
        <v>702</v>
      </c>
      <c r="Q703" s="22"/>
      <c r="R703" s="22"/>
      <c r="S703" s="54"/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</c>
      <c r="F704" s="94">
        <f t="shared" si="43"/>
      </c>
      <c r="G704" s="94">
        <f t="shared" si="44"/>
      </c>
      <c r="H704" s="94">
        <f>IF(AND(M704&gt;0,M704&lt;=STATS!$C$22),1,"")</f>
      </c>
      <c r="J704" s="51">
        <v>703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</c>
      <c r="F705" s="94">
        <f t="shared" si="43"/>
      </c>
      <c r="G705" s="94">
        <f t="shared" si="44"/>
      </c>
      <c r="H705" s="94">
        <f>IF(AND(M705&gt;0,M705&lt;=STATS!$C$22),1,"")</f>
      </c>
      <c r="J705" s="51">
        <v>704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</c>
      <c r="F708" s="94">
        <f t="shared" si="47"/>
      </c>
      <c r="G708" s="94">
        <f t="shared" si="44"/>
      </c>
      <c r="H708" s="94">
        <f>IF(AND(M708&gt;0,M708&lt;=STATS!$C$22),1,"")</f>
      </c>
      <c r="J708" s="51">
        <v>707</v>
      </c>
      <c r="Q708" s="22"/>
      <c r="R708" s="22"/>
      <c r="S708" s="54"/>
    </row>
    <row r="709" spans="2:19" ht="12.75">
      <c r="B709" s="94">
        <f t="shared" si="45"/>
        <v>0</v>
      </c>
      <c r="C709" s="94">
        <f>IF(COUNT(Q709:EC709)&gt;0,COUNT(Q709:EC709),"")</f>
      </c>
      <c r="D709" s="94">
        <f>IF(COUNT(S709:EC709)&gt;0,COUNT(S709:EC709),"")</f>
      </c>
      <c r="E709" s="94">
        <f t="shared" si="46"/>
      </c>
      <c r="F709" s="94">
        <f t="shared" si="47"/>
      </c>
      <c r="G709" s="94">
        <f t="shared" si="44"/>
      </c>
      <c r="H709" s="94">
        <f>IF(AND(M709&gt;0,M709&lt;=STATS!$C$22),1,"")</f>
      </c>
      <c r="J709" s="51">
        <v>708</v>
      </c>
      <c r="Q709" s="22"/>
      <c r="R709" s="22"/>
      <c r="S709" s="54"/>
    </row>
    <row r="710" spans="2:19" ht="12.75">
      <c r="B710" s="94">
        <f t="shared" si="45"/>
        <v>0</v>
      </c>
      <c r="C710" s="94">
        <f>IF(COUNT(Q710:EC710)&gt;0,COUNT(Q710:EC710),"")</f>
      </c>
      <c r="D710" s="94">
        <f>IF(COUNT(S710:EC710)&gt;0,COUNT(S710:EC710),"")</f>
      </c>
      <c r="E710" s="94">
        <f t="shared" si="46"/>
      </c>
      <c r="F710" s="94">
        <f t="shared" si="47"/>
      </c>
      <c r="G710" s="94">
        <f t="shared" si="44"/>
      </c>
      <c r="H710" s="94">
        <f>IF(AND(M710&gt;0,M710&lt;=STATS!$C$22),1,"")</f>
      </c>
      <c r="J710" s="51">
        <v>709</v>
      </c>
      <c r="Q710" s="22"/>
      <c r="R710" s="22"/>
      <c r="S710" s="54"/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</c>
      <c r="F711" s="94">
        <f t="shared" si="47"/>
      </c>
      <c r="G711" s="94">
        <f t="shared" si="44"/>
      </c>
      <c r="H711" s="94">
        <f>IF(AND(M711&gt;0,M711&lt;=STATS!$C$22),1,"")</f>
      </c>
      <c r="J711" s="51">
        <v>710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</c>
      <c r="F713" s="94">
        <f t="shared" si="47"/>
      </c>
      <c r="G713" s="94">
        <f t="shared" si="44"/>
      </c>
      <c r="H713" s="94">
        <f>IF(AND(M713&gt;0,M713&lt;=STATS!$C$22),1,"")</f>
      </c>
      <c r="J713" s="51">
        <v>712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</c>
      <c r="F714" s="94">
        <f t="shared" si="47"/>
      </c>
      <c r="G714" s="94">
        <f t="shared" si="44"/>
      </c>
      <c r="H714" s="94">
        <f>IF(AND(M714&gt;0,M714&lt;=STATS!$C$22),1,"")</f>
      </c>
      <c r="J714" s="51">
        <v>713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</c>
      <c r="F715" s="94">
        <f t="shared" si="47"/>
      </c>
      <c r="G715" s="94">
        <f t="shared" si="44"/>
      </c>
      <c r="H715" s="94">
        <f>IF(AND(M715&gt;0,M715&lt;=STATS!$C$22),1,"")</f>
      </c>
      <c r="J715" s="51">
        <v>714</v>
      </c>
      <c r="Q715" s="22"/>
      <c r="R715" s="22"/>
      <c r="S715" s="54"/>
    </row>
    <row r="716" spans="2:19" ht="12.75">
      <c r="B716" s="94">
        <f t="shared" si="45"/>
        <v>0</v>
      </c>
      <c r="C716" s="94">
        <f>IF(COUNT(Q716:EC716)&gt;0,COUNT(Q716:EC716),"")</f>
      </c>
      <c r="D716" s="94">
        <f>IF(COUNT(S716:EC716)&gt;0,COUNT(S716:EC716),"")</f>
      </c>
      <c r="E716" s="94">
        <f t="shared" si="46"/>
      </c>
      <c r="F716" s="94">
        <f t="shared" si="47"/>
      </c>
      <c r="G716" s="94">
        <f t="shared" si="44"/>
      </c>
      <c r="H716" s="94">
        <f>IF(AND(M716&gt;0,M716&lt;=STATS!$C$22),1,"")</f>
      </c>
      <c r="J716" s="51">
        <v>715</v>
      </c>
      <c r="Q716" s="22"/>
      <c r="R716" s="22"/>
      <c r="S716" s="54"/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</c>
      <c r="F721" s="94">
        <f t="shared" si="47"/>
      </c>
      <c r="G721" s="94">
        <f t="shared" si="44"/>
      </c>
      <c r="H721" s="94">
        <f>IF(AND(M721&gt;0,M721&lt;=STATS!$C$22),1,"")</f>
      </c>
      <c r="J721" s="51">
        <v>720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</c>
      <c r="F725" s="94">
        <f t="shared" si="47"/>
      </c>
      <c r="G725" s="94">
        <f t="shared" si="44"/>
      </c>
      <c r="H725" s="94">
        <f>IF(AND(M725&gt;0,M725&lt;=STATS!$C$22),1,"")</f>
      </c>
      <c r="J725" s="51">
        <v>724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</c>
      <c r="F726" s="94">
        <f t="shared" si="47"/>
      </c>
      <c r="G726" s="94">
        <f t="shared" si="44"/>
      </c>
      <c r="H726" s="94">
        <f>IF(AND(M726&gt;0,M726&lt;=STATS!$C$22),1,"")</f>
      </c>
      <c r="J726" s="51">
        <v>725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</c>
      <c r="F727" s="94">
        <f t="shared" si="47"/>
      </c>
      <c r="G727" s="94">
        <f t="shared" si="44"/>
      </c>
      <c r="H727" s="94">
        <f>IF(AND(M727&gt;0,M727&lt;=STATS!$C$22),1,"")</f>
      </c>
      <c r="J727" s="51">
        <v>726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</c>
      <c r="F728" s="94">
        <f t="shared" si="47"/>
      </c>
      <c r="G728" s="94">
        <f t="shared" si="44"/>
      </c>
      <c r="H728" s="94">
        <f>IF(AND(M728&gt;0,M728&lt;=STATS!$C$22),1,"")</f>
      </c>
      <c r="J728" s="51">
        <v>727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</c>
      <c r="F729" s="94">
        <f t="shared" si="47"/>
      </c>
      <c r="G729" s="94">
        <f t="shared" si="44"/>
      </c>
      <c r="H729" s="94">
        <f>IF(AND(M729&gt;0,M729&lt;=STATS!$C$22),1,"")</f>
      </c>
      <c r="J729" s="51">
        <v>728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</c>
      <c r="F730" s="94">
        <f t="shared" si="47"/>
      </c>
      <c r="G730" s="94">
        <f aca="true" t="shared" si="48" ref="G730:G793">IF($B730&gt;=1,$M730,"")</f>
      </c>
      <c r="H730" s="94">
        <f>IF(AND(M730&gt;0,M730&lt;=STATS!$C$22),1,"")</f>
      </c>
      <c r="J730" s="51">
        <v>729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</c>
      <c r="F731" s="94">
        <f t="shared" si="47"/>
      </c>
      <c r="G731" s="94">
        <f t="shared" si="48"/>
      </c>
      <c r="H731" s="94">
        <f>IF(AND(M731&gt;0,M731&lt;=STATS!$C$22),1,"")</f>
      </c>
      <c r="J731" s="51">
        <v>730</v>
      </c>
      <c r="Q731" s="22"/>
      <c r="R731" s="22"/>
      <c r="S731" s="54"/>
    </row>
    <row r="732" spans="2:19" ht="12.75">
      <c r="B732" s="94">
        <f t="shared" si="45"/>
        <v>0</v>
      </c>
      <c r="C732" s="94">
        <f>IF(COUNT(Q732:EC732)&gt;0,COUNT(Q732:EC732),"")</f>
      </c>
      <c r="D732" s="94">
        <f>IF(COUNT(S732:EC732)&gt;0,COUNT(S732:EC732),"")</f>
      </c>
      <c r="E732" s="94">
        <f t="shared" si="46"/>
      </c>
      <c r="F732" s="94">
        <f t="shared" si="47"/>
      </c>
      <c r="G732" s="94">
        <f t="shared" si="48"/>
      </c>
      <c r="H732" s="94">
        <f>IF(AND(M732&gt;0,M732&lt;=STATS!$C$22),1,"")</f>
      </c>
      <c r="J732" s="51">
        <v>731</v>
      </c>
      <c r="Q732" s="22"/>
      <c r="R732" s="22"/>
      <c r="S732" s="54"/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</c>
      <c r="F733" s="94">
        <f t="shared" si="47"/>
      </c>
      <c r="G733" s="94">
        <f t="shared" si="48"/>
      </c>
      <c r="H733" s="94">
        <f>IF(AND(M733&gt;0,M733&lt;=STATS!$C$22),1,"")</f>
      </c>
      <c r="J733" s="51">
        <v>732</v>
      </c>
      <c r="Q733" s="22"/>
      <c r="R733" s="22"/>
      <c r="S733" s="54"/>
    </row>
    <row r="734" spans="2:19" ht="12.75">
      <c r="B734" s="94">
        <f t="shared" si="45"/>
        <v>0</v>
      </c>
      <c r="C734" s="94">
        <f>IF(COUNT(Q734:EC734)&gt;0,COUNT(Q734:EC734),"")</f>
      </c>
      <c r="D734" s="94">
        <f>IF(COUNT(S734:EC734)&gt;0,COUNT(S734:EC734),"")</f>
      </c>
      <c r="E734" s="94">
        <f t="shared" si="46"/>
      </c>
      <c r="F734" s="94">
        <f t="shared" si="47"/>
      </c>
      <c r="G734" s="94">
        <f t="shared" si="48"/>
      </c>
      <c r="H734" s="94">
        <f>IF(AND(M734&gt;0,M734&lt;=STATS!$C$22),1,"")</f>
      </c>
      <c r="J734" s="51">
        <v>733</v>
      </c>
      <c r="Q734" s="22"/>
      <c r="R734" s="22"/>
      <c r="S734" s="54"/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</c>
      <c r="F739" s="94">
        <f t="shared" si="47"/>
      </c>
      <c r="G739" s="94">
        <f t="shared" si="48"/>
      </c>
      <c r="H739" s="94">
        <f>IF(AND(M739&gt;0,M739&lt;=STATS!$C$22),1,"")</f>
      </c>
      <c r="J739" s="51">
        <v>738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</c>
      <c r="F745" s="94">
        <f t="shared" si="47"/>
      </c>
      <c r="G745" s="94">
        <f t="shared" si="48"/>
      </c>
      <c r="H745" s="94">
        <f>IF(AND(M745&gt;0,M745&lt;=STATS!$C$22),1,"")</f>
      </c>
      <c r="J745" s="51">
        <v>744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</c>
      <c r="F746" s="94">
        <f t="shared" si="47"/>
      </c>
      <c r="G746" s="94">
        <f t="shared" si="48"/>
      </c>
      <c r="H746" s="94">
        <f>IF(AND(M746&gt;0,M746&lt;=STATS!$C$22),1,"")</f>
      </c>
      <c r="J746" s="51">
        <v>745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</c>
      <c r="F747" s="94">
        <f t="shared" si="47"/>
      </c>
      <c r="G747" s="94">
        <f t="shared" si="48"/>
      </c>
      <c r="H747" s="94">
        <f>IF(AND(M747&gt;0,M747&lt;=STATS!$C$22),1,"")</f>
      </c>
      <c r="J747" s="51">
        <v>746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</c>
      <c r="F748" s="94">
        <f t="shared" si="47"/>
      </c>
      <c r="G748" s="94">
        <f t="shared" si="48"/>
      </c>
      <c r="H748" s="94">
        <f>IF(AND(M748&gt;0,M748&lt;=STATS!$C$22),1,"")</f>
      </c>
      <c r="J748" s="51">
        <v>747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</c>
      <c r="F749" s="94">
        <f t="shared" si="47"/>
      </c>
      <c r="G749" s="94">
        <f t="shared" si="48"/>
      </c>
      <c r="H749" s="94">
        <f>IF(AND(M749&gt;0,M749&lt;=STATS!$C$22),1,"")</f>
      </c>
      <c r="J749" s="51">
        <v>748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</c>
      <c r="F750" s="94">
        <f t="shared" si="47"/>
      </c>
      <c r="G750" s="94">
        <f t="shared" si="48"/>
      </c>
      <c r="H750" s="94">
        <f>IF(AND(M750&gt;0,M750&lt;=STATS!$C$22),1,"")</f>
      </c>
      <c r="J750" s="51">
        <v>749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</c>
      <c r="F751" s="94">
        <f t="shared" si="47"/>
      </c>
      <c r="G751" s="94">
        <f t="shared" si="48"/>
      </c>
      <c r="H751" s="94">
        <f>IF(AND(M751&gt;0,M751&lt;=STATS!$C$22),1,"")</f>
      </c>
      <c r="J751" s="51">
        <v>750</v>
      </c>
      <c r="Q751" s="22"/>
      <c r="R751" s="22"/>
      <c r="S751" s="54"/>
    </row>
    <row r="752" spans="2:19" ht="12.75">
      <c r="B752" s="94">
        <f t="shared" si="45"/>
        <v>0</v>
      </c>
      <c r="C752" s="94">
        <f>IF(COUNT(Q752:EC752)&gt;0,COUNT(Q752:EC752),"")</f>
      </c>
      <c r="D752" s="94">
        <f>IF(COUNT(S752:EC752)&gt;0,COUNT(S752:EC752),"")</f>
      </c>
      <c r="E752" s="94">
        <f t="shared" si="46"/>
      </c>
      <c r="F752" s="94">
        <f t="shared" si="47"/>
      </c>
      <c r="G752" s="94">
        <f t="shared" si="48"/>
      </c>
      <c r="H752" s="94">
        <f>IF(AND(M752&gt;0,M752&lt;=STATS!$C$22),1,"")</f>
      </c>
      <c r="J752" s="51">
        <v>751</v>
      </c>
      <c r="Q752" s="22"/>
      <c r="R752" s="22"/>
      <c r="S752" s="54"/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</c>
      <c r="F753" s="94">
        <f t="shared" si="47"/>
      </c>
      <c r="G753" s="94">
        <f t="shared" si="48"/>
      </c>
      <c r="H753" s="94">
        <f>IF(AND(M753&gt;0,M753&lt;=STATS!$C$22),1,"")</f>
      </c>
      <c r="J753" s="51">
        <v>752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</c>
      <c r="F763" s="94">
        <f t="shared" si="47"/>
      </c>
      <c r="G763" s="94">
        <f t="shared" si="48"/>
      </c>
      <c r="H763" s="94">
        <f>IF(AND(M763&gt;0,M763&lt;=STATS!$C$22),1,"")</f>
      </c>
      <c r="J763" s="51">
        <v>762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</c>
      <c r="F764" s="94">
        <f t="shared" si="47"/>
      </c>
      <c r="G764" s="94">
        <f t="shared" si="48"/>
      </c>
      <c r="H764" s="94">
        <f>IF(AND(M764&gt;0,M764&lt;=STATS!$C$22),1,"")</f>
      </c>
      <c r="J764" s="51">
        <v>763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</c>
      <c r="F765" s="94">
        <f t="shared" si="47"/>
      </c>
      <c r="G765" s="94">
        <f t="shared" si="48"/>
      </c>
      <c r="H765" s="94">
        <f>IF(AND(M765&gt;0,M765&lt;=STATS!$C$22),1,"")</f>
      </c>
      <c r="J765" s="51">
        <v>764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</c>
      <c r="F766" s="94">
        <f t="shared" si="47"/>
      </c>
      <c r="G766" s="94">
        <f t="shared" si="48"/>
      </c>
      <c r="H766" s="94">
        <f>IF(AND(M766&gt;0,M766&lt;=STATS!$C$22),1,"")</f>
      </c>
      <c r="J766" s="51">
        <v>765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</c>
      <c r="F767" s="94">
        <f t="shared" si="47"/>
      </c>
      <c r="G767" s="94">
        <f t="shared" si="48"/>
      </c>
      <c r="H767" s="94">
        <f>IF(AND(M767&gt;0,M767&lt;=STATS!$C$22),1,"")</f>
      </c>
      <c r="J767" s="51">
        <v>766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</c>
      <c r="F768" s="94">
        <f t="shared" si="47"/>
      </c>
      <c r="G768" s="94">
        <f t="shared" si="48"/>
      </c>
      <c r="H768" s="94">
        <f>IF(AND(M768&gt;0,M768&lt;=STATS!$C$22),1,"")</f>
      </c>
      <c r="J768" s="51">
        <v>767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</c>
      <c r="F769" s="94">
        <f t="shared" si="47"/>
      </c>
      <c r="G769" s="94">
        <f t="shared" si="48"/>
      </c>
      <c r="H769" s="94">
        <f>IF(AND(M769&gt;0,M769&lt;=STATS!$C$22),1,"")</f>
      </c>
      <c r="J769" s="51">
        <v>768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</c>
      <c r="F770" s="94">
        <f aca="true" t="shared" si="51" ref="F770:F833">IF(H770=1,COUNT(T770:EA770),"")</f>
      </c>
      <c r="G770" s="94">
        <f t="shared" si="48"/>
      </c>
      <c r="H770" s="94">
        <f>IF(AND(M770&gt;0,M770&lt;=STATS!$C$22),1,"")</f>
      </c>
      <c r="J770" s="51">
        <v>769</v>
      </c>
      <c r="Q770" s="22"/>
      <c r="R770" s="22"/>
      <c r="S770" s="54"/>
    </row>
    <row r="771" spans="2:19" ht="12.75">
      <c r="B771" s="94">
        <f t="shared" si="49"/>
        <v>0</v>
      </c>
      <c r="C771" s="94">
        <f>IF(COUNT(Q771:EC771)&gt;0,COUNT(Q771:EC771),"")</f>
      </c>
      <c r="D771" s="94">
        <f>IF(COUNT(S771:EC771)&gt;0,COUNT(S771:EC771),"")</f>
      </c>
      <c r="E771" s="94">
        <f t="shared" si="50"/>
      </c>
      <c r="F771" s="94">
        <f t="shared" si="51"/>
      </c>
      <c r="G771" s="94">
        <f t="shared" si="48"/>
      </c>
      <c r="H771" s="94">
        <f>IF(AND(M771&gt;0,M771&lt;=STATS!$C$22),1,"")</f>
      </c>
      <c r="J771" s="51">
        <v>770</v>
      </c>
      <c r="Q771" s="22"/>
      <c r="R771" s="22"/>
      <c r="S771" s="54"/>
    </row>
    <row r="772" spans="2:19" ht="12.75">
      <c r="B772" s="94">
        <f t="shared" si="49"/>
        <v>0</v>
      </c>
      <c r="C772" s="94">
        <f>IF(COUNT(Q772:EC772)&gt;0,COUNT(Q772:EC772),"")</f>
      </c>
      <c r="D772" s="94">
        <f>IF(COUNT(S772:EC772)&gt;0,COUNT(S772:EC772),"")</f>
      </c>
      <c r="E772" s="94">
        <f t="shared" si="50"/>
      </c>
      <c r="F772" s="94">
        <f t="shared" si="51"/>
      </c>
      <c r="G772" s="94">
        <f t="shared" si="48"/>
      </c>
      <c r="H772" s="94">
        <f>IF(AND(M772&gt;0,M772&lt;=STATS!$C$22),1,"")</f>
      </c>
      <c r="J772" s="51">
        <v>771</v>
      </c>
      <c r="Q772" s="22"/>
      <c r="R772" s="22"/>
      <c r="S772" s="54"/>
    </row>
    <row r="773" spans="2:19" ht="12.75">
      <c r="B773" s="94">
        <f t="shared" si="49"/>
        <v>0</v>
      </c>
      <c r="C773" s="94">
        <f>IF(COUNT(Q773:EC773)&gt;0,COUNT(Q773:EC773),"")</f>
      </c>
      <c r="D773" s="94">
        <f>IF(COUNT(S773:EC773)&gt;0,COUNT(S773:EC773),"")</f>
      </c>
      <c r="E773" s="94">
        <f t="shared" si="50"/>
      </c>
      <c r="F773" s="94">
        <f t="shared" si="51"/>
      </c>
      <c r="G773" s="94">
        <f t="shared" si="48"/>
      </c>
      <c r="H773" s="94">
        <f>IF(AND(M773&gt;0,M773&lt;=STATS!$C$22),1,"")</f>
      </c>
      <c r="J773" s="51">
        <v>772</v>
      </c>
      <c r="Q773" s="22"/>
      <c r="R773" s="22"/>
      <c r="S773" s="54"/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</c>
      <c r="F784" s="94">
        <f t="shared" si="51"/>
      </c>
      <c r="G784" s="94">
        <f t="shared" si="48"/>
      </c>
      <c r="H784" s="94">
        <f>IF(AND(M784&gt;0,M784&lt;=STATS!$C$22),1,"")</f>
      </c>
      <c r="J784" s="51">
        <v>783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</c>
      <c r="F785" s="94">
        <f t="shared" si="51"/>
      </c>
      <c r="G785" s="94">
        <f t="shared" si="48"/>
      </c>
      <c r="H785" s="94">
        <f>IF(AND(M785&gt;0,M785&lt;=STATS!$C$22),1,"")</f>
      </c>
      <c r="J785" s="51">
        <v>784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</c>
      <c r="F786" s="94">
        <f t="shared" si="51"/>
      </c>
      <c r="G786" s="94">
        <f t="shared" si="48"/>
      </c>
      <c r="H786" s="94">
        <f>IF(AND(M786&gt;0,M786&lt;=STATS!$C$22),1,"")</f>
      </c>
      <c r="J786" s="51">
        <v>785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</c>
      <c r="F787" s="94">
        <f t="shared" si="51"/>
      </c>
      <c r="G787" s="94">
        <f t="shared" si="48"/>
      </c>
      <c r="H787" s="94">
        <f>IF(AND(M787&gt;0,M787&lt;=STATS!$C$22),1,"")</f>
      </c>
      <c r="J787" s="51">
        <v>786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</c>
      <c r="F788" s="94">
        <f t="shared" si="51"/>
      </c>
      <c r="G788" s="94">
        <f t="shared" si="48"/>
      </c>
      <c r="H788" s="94">
        <f>IF(AND(M788&gt;0,M788&lt;=STATS!$C$22),1,"")</f>
      </c>
      <c r="J788" s="51">
        <v>787</v>
      </c>
      <c r="Q788" s="22"/>
      <c r="R788" s="22"/>
      <c r="S788" s="54"/>
    </row>
    <row r="789" spans="2:19" ht="12.75">
      <c r="B789" s="94">
        <f t="shared" si="49"/>
        <v>0</v>
      </c>
      <c r="C789" s="94">
        <f>IF(COUNT(Q789:EC789)&gt;0,COUNT(Q789:EC789),"")</f>
      </c>
      <c r="D789" s="94">
        <f>IF(COUNT(S789:EC789)&gt;0,COUNT(S789:EC789),"")</f>
      </c>
      <c r="E789" s="94">
        <f t="shared" si="50"/>
      </c>
      <c r="F789" s="94">
        <f t="shared" si="51"/>
      </c>
      <c r="G789" s="94">
        <f t="shared" si="48"/>
      </c>
      <c r="H789" s="94">
        <f>IF(AND(M789&gt;0,M789&lt;=STATS!$C$22),1,"")</f>
      </c>
      <c r="J789" s="51">
        <v>788</v>
      </c>
      <c r="Q789" s="22"/>
      <c r="R789" s="22"/>
      <c r="S789" s="54"/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</c>
      <c r="F790" s="94">
        <f t="shared" si="51"/>
      </c>
      <c r="G790" s="94">
        <f t="shared" si="48"/>
      </c>
      <c r="H790" s="94">
        <f>IF(AND(M790&gt;0,M790&lt;=STATS!$C$22),1,"")</f>
      </c>
      <c r="J790" s="51">
        <v>789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</c>
      <c r="F791" s="94">
        <f t="shared" si="51"/>
      </c>
      <c r="G791" s="94">
        <f t="shared" si="48"/>
      </c>
      <c r="H791" s="94">
        <f>IF(AND(M791&gt;0,M791&lt;=STATS!$C$22),1,"")</f>
      </c>
      <c r="J791" s="51">
        <v>790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</c>
      <c r="F794" s="94">
        <f t="shared" si="51"/>
      </c>
      <c r="G794" s="94">
        <f aca="true" t="shared" si="52" ref="G794:G857">IF($B794&gt;=1,$M794,"")</f>
      </c>
      <c r="H794" s="94">
        <f>IF(AND(M794&gt;0,M794&lt;=STATS!$C$22),1,"")</f>
      </c>
      <c r="J794" s="51">
        <v>793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</c>
      <c r="F801" s="94">
        <f t="shared" si="51"/>
      </c>
      <c r="G801" s="94">
        <f t="shared" si="52"/>
      </c>
      <c r="H801" s="94">
        <f>IF(AND(M801&gt;0,M801&lt;=STATS!$C$22),1,"")</f>
      </c>
      <c r="J801" s="51">
        <v>800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</c>
      <c r="F802" s="94">
        <f t="shared" si="51"/>
      </c>
      <c r="G802" s="94">
        <f t="shared" si="52"/>
      </c>
      <c r="H802" s="94">
        <f>IF(AND(M802&gt;0,M802&lt;=STATS!$C$22),1,"")</f>
      </c>
      <c r="J802" s="51">
        <v>801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</c>
      <c r="F803" s="94">
        <f t="shared" si="51"/>
      </c>
      <c r="G803" s="94">
        <f t="shared" si="52"/>
      </c>
      <c r="H803" s="94">
        <f>IF(AND(M803&gt;0,M803&lt;=STATS!$C$22),1,"")</f>
      </c>
      <c r="J803" s="51">
        <v>802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</c>
      <c r="F804" s="94">
        <f t="shared" si="51"/>
      </c>
      <c r="G804" s="94">
        <f t="shared" si="52"/>
      </c>
      <c r="H804" s="94">
        <f>IF(AND(M804&gt;0,M804&lt;=STATS!$C$22),1,"")</f>
      </c>
      <c r="J804" s="51">
        <v>803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</c>
      <c r="F805" s="94">
        <f t="shared" si="51"/>
      </c>
      <c r="G805" s="94">
        <f t="shared" si="52"/>
      </c>
      <c r="H805" s="94">
        <f>IF(AND(M805&gt;0,M805&lt;=STATS!$C$22),1,"")</f>
      </c>
      <c r="J805" s="51">
        <v>804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</c>
      <c r="F806" s="94">
        <f t="shared" si="51"/>
      </c>
      <c r="G806" s="94">
        <f t="shared" si="52"/>
      </c>
      <c r="H806" s="94">
        <f>IF(AND(M806&gt;0,M806&lt;=STATS!$C$22),1,"")</f>
      </c>
      <c r="J806" s="51">
        <v>805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</c>
      <c r="F807" s="94">
        <f t="shared" si="51"/>
      </c>
      <c r="G807" s="94">
        <f t="shared" si="52"/>
      </c>
      <c r="H807" s="94">
        <f>IF(AND(M807&gt;0,M807&lt;=STATS!$C$22),1,"")</f>
      </c>
      <c r="J807" s="51">
        <v>806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</c>
      <c r="F808" s="94">
        <f t="shared" si="51"/>
      </c>
      <c r="G808" s="94">
        <f t="shared" si="52"/>
      </c>
      <c r="H808" s="94">
        <f>IF(AND(M808&gt;0,M808&lt;=STATS!$C$22),1,"")</f>
      </c>
      <c r="J808" s="51">
        <v>807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</c>
      <c r="F810" s="94">
        <f t="shared" si="51"/>
      </c>
      <c r="G810" s="94">
        <f t="shared" si="52"/>
      </c>
      <c r="H810" s="94">
        <f>IF(AND(M810&gt;0,M810&lt;=STATS!$C$22),1,"")</f>
      </c>
      <c r="J810" s="51">
        <v>809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</c>
      <c r="F816" s="94">
        <f t="shared" si="51"/>
      </c>
      <c r="G816" s="94">
        <f t="shared" si="52"/>
      </c>
      <c r="H816" s="94">
        <f>IF(AND(M816&gt;0,M816&lt;=STATS!$C$22),1,"")</f>
      </c>
      <c r="J816" s="51">
        <v>815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</c>
      <c r="F817" s="94">
        <f t="shared" si="51"/>
      </c>
      <c r="G817" s="94">
        <f t="shared" si="52"/>
      </c>
      <c r="H817" s="94">
        <f>IF(AND(M817&gt;0,M817&lt;=STATS!$C$22),1,"")</f>
      </c>
      <c r="J817" s="51">
        <v>816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</c>
      <c r="F818" s="94">
        <f t="shared" si="51"/>
      </c>
      <c r="G818" s="94">
        <f t="shared" si="52"/>
      </c>
      <c r="H818" s="94">
        <f>IF(AND(M818&gt;0,M818&lt;=STATS!$C$22),1,"")</f>
      </c>
      <c r="J818" s="51">
        <v>817</v>
      </c>
      <c r="Q818" s="22"/>
      <c r="R818" s="22"/>
      <c r="S818" s="54"/>
    </row>
    <row r="819" spans="2:19" ht="12.75">
      <c r="B819" s="94">
        <f t="shared" si="49"/>
        <v>0</v>
      </c>
      <c r="C819" s="94">
        <f>IF(COUNT(Q819:EC819)&gt;0,COUNT(Q819:EC819),"")</f>
      </c>
      <c r="D819" s="94">
        <f>IF(COUNT(S819:EC819)&gt;0,COUNT(S819:EC819),"")</f>
      </c>
      <c r="E819" s="94">
        <f t="shared" si="50"/>
      </c>
      <c r="F819" s="94">
        <f t="shared" si="51"/>
      </c>
      <c r="G819" s="94">
        <f t="shared" si="52"/>
      </c>
      <c r="H819" s="94">
        <f>IF(AND(M819&gt;0,M819&lt;=STATS!$C$22),1,"")</f>
      </c>
      <c r="J819" s="51">
        <v>818</v>
      </c>
      <c r="Q819" s="22"/>
      <c r="R819" s="22"/>
      <c r="S819" s="54"/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</c>
      <c r="F820" s="94">
        <f t="shared" si="51"/>
      </c>
      <c r="G820" s="94">
        <f t="shared" si="52"/>
      </c>
      <c r="H820" s="94">
        <f>IF(AND(M820&gt;0,M820&lt;=STATS!$C$22),1,"")</f>
      </c>
      <c r="J820" s="51">
        <v>819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</c>
      <c r="F821" s="94">
        <f t="shared" si="51"/>
      </c>
      <c r="G821" s="94">
        <f t="shared" si="52"/>
      </c>
      <c r="H821" s="94">
        <f>IF(AND(M821&gt;0,M821&lt;=STATS!$C$22),1,"")</f>
      </c>
      <c r="J821" s="51">
        <v>820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</c>
      <c r="F822" s="94">
        <f t="shared" si="51"/>
      </c>
      <c r="G822" s="94">
        <f t="shared" si="52"/>
      </c>
      <c r="H822" s="94">
        <f>IF(AND(M822&gt;0,M822&lt;=STATS!$C$22),1,"")</f>
      </c>
      <c r="J822" s="51">
        <v>821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</c>
      <c r="F823" s="94">
        <f t="shared" si="51"/>
      </c>
      <c r="G823" s="94">
        <f t="shared" si="52"/>
      </c>
      <c r="H823" s="94">
        <f>IF(AND(M823&gt;0,M823&lt;=STATS!$C$22),1,"")</f>
      </c>
      <c r="J823" s="51">
        <v>822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</c>
      <c r="F825" s="94">
        <f t="shared" si="51"/>
      </c>
      <c r="G825" s="94">
        <f t="shared" si="52"/>
      </c>
      <c r="H825" s="94">
        <f>IF(AND(M825&gt;0,M825&lt;=STATS!$C$22),1,"")</f>
      </c>
      <c r="J825" s="51">
        <v>824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</c>
      <c r="F826" s="94">
        <f t="shared" si="51"/>
      </c>
      <c r="G826" s="94">
        <f t="shared" si="52"/>
      </c>
      <c r="H826" s="94">
        <f>IF(AND(M826&gt;0,M826&lt;=STATS!$C$22),1,"")</f>
      </c>
      <c r="J826" s="51">
        <v>825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</c>
      <c r="F827" s="94">
        <f t="shared" si="51"/>
      </c>
      <c r="G827" s="94">
        <f t="shared" si="52"/>
      </c>
      <c r="H827" s="94">
        <f>IF(AND(M827&gt;0,M827&lt;=STATS!$C$22),1,"")</f>
      </c>
      <c r="J827" s="51">
        <v>826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</c>
      <c r="F831" s="94">
        <f t="shared" si="51"/>
      </c>
      <c r="G831" s="94">
        <f t="shared" si="52"/>
      </c>
      <c r="H831" s="94">
        <f>IF(AND(M831&gt;0,M831&lt;=STATS!$C$22),1,"")</f>
      </c>
      <c r="J831" s="51">
        <v>830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</c>
      <c r="F832" s="94">
        <f t="shared" si="51"/>
      </c>
      <c r="G832" s="94">
        <f t="shared" si="52"/>
      </c>
      <c r="H832" s="94">
        <f>IF(AND(M832&gt;0,M832&lt;=STATS!$C$22),1,"")</f>
      </c>
      <c r="J832" s="51">
        <v>831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</c>
      <c r="F833" s="94">
        <f t="shared" si="51"/>
      </c>
      <c r="G833" s="94">
        <f t="shared" si="52"/>
      </c>
      <c r="H833" s="94">
        <f>IF(AND(M833&gt;0,M833&lt;=STATS!$C$22),1,"")</f>
      </c>
      <c r="J833" s="51">
        <v>832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</c>
      <c r="F834" s="94">
        <f aca="true" t="shared" si="55" ref="F834:F897">IF(H834=1,COUNT(T834:EA834),"")</f>
      </c>
      <c r="G834" s="94">
        <f t="shared" si="52"/>
      </c>
      <c r="H834" s="94">
        <f>IF(AND(M834&gt;0,M834&lt;=STATS!$C$22),1,"")</f>
      </c>
      <c r="J834" s="51">
        <v>833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</c>
      <c r="F835" s="94">
        <f t="shared" si="55"/>
      </c>
      <c r="G835" s="94">
        <f t="shared" si="52"/>
      </c>
      <c r="H835" s="94">
        <f>IF(AND(M835&gt;0,M835&lt;=STATS!$C$22),1,"")</f>
      </c>
      <c r="J835" s="51">
        <v>834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</c>
      <c r="F836" s="94">
        <f t="shared" si="55"/>
      </c>
      <c r="G836" s="94">
        <f t="shared" si="52"/>
      </c>
      <c r="H836" s="94">
        <f>IF(AND(M836&gt;0,M836&lt;=STATS!$C$22),1,"")</f>
      </c>
      <c r="J836" s="51">
        <v>835</v>
      </c>
      <c r="Q836" s="22"/>
      <c r="R836" s="22"/>
      <c r="S836" s="54"/>
    </row>
    <row r="837" spans="2:19" ht="12.75">
      <c r="B837" s="94">
        <f t="shared" si="53"/>
        <v>0</v>
      </c>
      <c r="C837" s="94">
        <f>IF(COUNT(Q837:EC837)&gt;0,COUNT(Q837:EC837),"")</f>
      </c>
      <c r="D837" s="94">
        <f>IF(COUNT(S837:EC837)&gt;0,COUNT(S837:EC837),"")</f>
      </c>
      <c r="E837" s="94">
        <f t="shared" si="54"/>
      </c>
      <c r="F837" s="94">
        <f t="shared" si="55"/>
      </c>
      <c r="G837" s="94">
        <f t="shared" si="52"/>
      </c>
      <c r="H837" s="94">
        <f>IF(AND(M837&gt;0,M837&lt;=STATS!$C$22),1,"")</f>
      </c>
      <c r="J837" s="51">
        <v>836</v>
      </c>
      <c r="Q837" s="22"/>
      <c r="R837" s="22"/>
      <c r="S837" s="54"/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</c>
      <c r="F838" s="94">
        <f t="shared" si="55"/>
      </c>
      <c r="G838" s="94">
        <f t="shared" si="52"/>
      </c>
      <c r="H838" s="94">
        <f>IF(AND(M838&gt;0,M838&lt;=STATS!$C$22),1,"")</f>
      </c>
      <c r="J838" s="51">
        <v>837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</c>
      <c r="F839" s="94">
        <f t="shared" si="55"/>
      </c>
      <c r="G839" s="94">
        <f t="shared" si="52"/>
      </c>
      <c r="H839" s="94">
        <f>IF(AND(M839&gt;0,M839&lt;=STATS!$C$22),1,"")</f>
      </c>
      <c r="J839" s="51">
        <v>838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</c>
      <c r="F840" s="94">
        <f t="shared" si="55"/>
      </c>
      <c r="G840" s="94">
        <f t="shared" si="52"/>
      </c>
      <c r="H840" s="94">
        <f>IF(AND(M840&gt;0,M840&lt;=STATS!$C$22),1,"")</f>
      </c>
      <c r="J840" s="51">
        <v>839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</c>
      <c r="F841" s="94">
        <f t="shared" si="55"/>
      </c>
      <c r="G841" s="94">
        <f t="shared" si="52"/>
      </c>
      <c r="H841" s="94">
        <f>IF(AND(M841&gt;0,M841&lt;=STATS!$C$22),1,"")</f>
      </c>
      <c r="J841" s="51">
        <v>840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</c>
      <c r="F842" s="94">
        <f t="shared" si="55"/>
      </c>
      <c r="G842" s="94">
        <f t="shared" si="52"/>
      </c>
      <c r="H842" s="94">
        <f>IF(AND(M842&gt;0,M842&lt;=STATS!$C$22),1,"")</f>
      </c>
      <c r="J842" s="51">
        <v>841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</c>
      <c r="F843" s="94">
        <f t="shared" si="55"/>
      </c>
      <c r="G843" s="94">
        <f t="shared" si="52"/>
      </c>
      <c r="H843" s="94">
        <f>IF(AND(M843&gt;0,M843&lt;=STATS!$C$22),1,"")</f>
      </c>
      <c r="J843" s="51">
        <v>842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</c>
      <c r="F846" s="94">
        <f t="shared" si="55"/>
      </c>
      <c r="G846" s="94">
        <f t="shared" si="52"/>
      </c>
      <c r="H846" s="94">
        <f>IF(AND(M846&gt;0,M846&lt;=STATS!$C$22),1,"")</f>
      </c>
      <c r="J846" s="51">
        <v>845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</c>
      <c r="F848" s="94">
        <f t="shared" si="55"/>
      </c>
      <c r="G848" s="94">
        <f t="shared" si="52"/>
      </c>
      <c r="H848" s="94">
        <f>IF(AND(M848&gt;0,M848&lt;=STATS!$C$22),1,"")</f>
      </c>
      <c r="J848" s="51">
        <v>847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Q849" s="22"/>
      <c r="R849" s="22"/>
      <c r="S849" s="54"/>
    </row>
    <row r="850" spans="2:19" ht="12.75">
      <c r="B850" s="94">
        <f t="shared" si="53"/>
        <v>0</v>
      </c>
      <c r="C850" s="94">
        <f>IF(COUNT(Q850:EC850)&gt;0,COUNT(Q850:EC850),"")</f>
      </c>
      <c r="D850" s="94">
        <f>IF(COUNT(S850:EC850)&gt;0,COUNT(S850:EC850),"")</f>
      </c>
      <c r="E850" s="94">
        <f t="shared" si="54"/>
      </c>
      <c r="F850" s="94">
        <f t="shared" si="55"/>
      </c>
      <c r="G850" s="94">
        <f t="shared" si="52"/>
      </c>
      <c r="H850" s="94">
        <f>IF(AND(M850&gt;0,M850&lt;=STATS!$C$22),1,"")</f>
      </c>
      <c r="J850" s="51">
        <v>849</v>
      </c>
      <c r="Q850" s="22"/>
      <c r="R850" s="22"/>
      <c r="S850" s="54"/>
    </row>
    <row r="851" spans="2:19" ht="12.75">
      <c r="B851" s="94">
        <f t="shared" si="53"/>
        <v>0</v>
      </c>
      <c r="C851" s="94">
        <f>IF(COUNT(Q851:EC851)&gt;0,COUNT(Q851:EC851),"")</f>
      </c>
      <c r="D851" s="94">
        <f>IF(COUNT(S851:EC851)&gt;0,COUNT(S851:EC851),"")</f>
      </c>
      <c r="E851" s="94">
        <f t="shared" si="54"/>
      </c>
      <c r="F851" s="94">
        <f t="shared" si="55"/>
      </c>
      <c r="G851" s="94">
        <f t="shared" si="52"/>
      </c>
      <c r="H851" s="94">
        <f>IF(AND(M851&gt;0,M851&lt;=STATS!$C$22),1,"")</f>
      </c>
      <c r="J851" s="51">
        <v>850</v>
      </c>
      <c r="Q851" s="22"/>
      <c r="R851" s="22"/>
      <c r="S851" s="54"/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</c>
      <c r="F852" s="94">
        <f t="shared" si="55"/>
      </c>
      <c r="G852" s="94">
        <f t="shared" si="52"/>
      </c>
      <c r="H852" s="94">
        <f>IF(AND(M852&gt;0,M852&lt;=STATS!$C$22),1,"")</f>
      </c>
      <c r="J852" s="51">
        <v>851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</c>
      <c r="F853" s="94">
        <f t="shared" si="55"/>
      </c>
      <c r="G853" s="94">
        <f t="shared" si="52"/>
      </c>
      <c r="H853" s="94">
        <f>IF(AND(M853&gt;0,M853&lt;=STATS!$C$22),1,"")</f>
      </c>
      <c r="J853" s="51">
        <v>852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</c>
      <c r="F854" s="94">
        <f t="shared" si="55"/>
      </c>
      <c r="G854" s="94">
        <f t="shared" si="52"/>
      </c>
      <c r="H854" s="94">
        <f>IF(AND(M854&gt;0,M854&lt;=STATS!$C$22),1,"")</f>
      </c>
      <c r="J854" s="51">
        <v>853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</c>
      <c r="F855" s="94">
        <f t="shared" si="55"/>
      </c>
      <c r="G855" s="94">
        <f t="shared" si="52"/>
      </c>
      <c r="H855" s="94">
        <f>IF(AND(M855&gt;0,M855&lt;=STATS!$C$22),1,"")</f>
      </c>
      <c r="J855" s="51">
        <v>854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</c>
      <c r="F856" s="94">
        <f t="shared" si="55"/>
      </c>
      <c r="G856" s="94">
        <f t="shared" si="52"/>
      </c>
      <c r="H856" s="94">
        <f>IF(AND(M856&gt;0,M856&lt;=STATS!$C$22),1,"")</f>
      </c>
      <c r="J856" s="51">
        <v>855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</c>
      <c r="F857" s="94">
        <f t="shared" si="55"/>
      </c>
      <c r="G857" s="94">
        <f t="shared" si="52"/>
      </c>
      <c r="H857" s="94">
        <f>IF(AND(M857&gt;0,M857&lt;=STATS!$C$22),1,"")</f>
      </c>
      <c r="J857" s="51">
        <v>856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</c>
      <c r="F858" s="94">
        <f t="shared" si="55"/>
      </c>
      <c r="G858" s="94">
        <f aca="true" t="shared" si="56" ref="G858:G921">IF($B858&gt;=1,$M858,"")</f>
      </c>
      <c r="H858" s="94">
        <f>IF(AND(M858&gt;0,M858&lt;=STATS!$C$22),1,"")</f>
      </c>
      <c r="J858" s="51">
        <v>857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Q859" s="22"/>
      <c r="R859" s="22"/>
      <c r="S859" s="54"/>
    </row>
    <row r="860" spans="2:19" ht="12.75">
      <c r="B860" s="94">
        <f t="shared" si="53"/>
        <v>0</v>
      </c>
      <c r="C860" s="94">
        <f>IF(COUNT(Q860:EC860)&gt;0,COUNT(Q860:EC860),"")</f>
      </c>
      <c r="D860" s="94">
        <f>IF(COUNT(S860:EC860)&gt;0,COUNT(S860:EC860),"")</f>
      </c>
      <c r="E860" s="94">
        <f t="shared" si="54"/>
      </c>
      <c r="F860" s="94">
        <f t="shared" si="55"/>
      </c>
      <c r="G860" s="94">
        <f t="shared" si="56"/>
      </c>
      <c r="H860" s="94">
        <f>IF(AND(M860&gt;0,M860&lt;=STATS!$C$22),1,"")</f>
      </c>
      <c r="J860" s="51">
        <v>859</v>
      </c>
      <c r="Q860" s="22"/>
      <c r="R860" s="22"/>
      <c r="S860" s="54"/>
    </row>
    <row r="861" spans="2:19" ht="12.75">
      <c r="B861" s="94">
        <f t="shared" si="53"/>
        <v>0</v>
      </c>
      <c r="C861" s="94">
        <f>IF(COUNT(Q861:EC861)&gt;0,COUNT(Q861:EC861),"")</f>
      </c>
      <c r="D861" s="94">
        <f>IF(COUNT(S861:EC861)&gt;0,COUNT(S861:EC861),"")</f>
      </c>
      <c r="E861" s="94">
        <f t="shared" si="54"/>
      </c>
      <c r="F861" s="94">
        <f t="shared" si="55"/>
      </c>
      <c r="G861" s="94">
        <f t="shared" si="56"/>
      </c>
      <c r="H861" s="94">
        <f>IF(AND(M861&gt;0,M861&lt;=STATS!$C$22),1,"")</f>
      </c>
      <c r="J861" s="51">
        <v>860</v>
      </c>
      <c r="Q861" s="22"/>
      <c r="R861" s="22"/>
      <c r="S861" s="54"/>
    </row>
    <row r="862" spans="2:19" ht="12.75">
      <c r="B862" s="94">
        <f t="shared" si="53"/>
        <v>0</v>
      </c>
      <c r="C862" s="94">
        <f>IF(COUNT(Q862:EC862)&gt;0,COUNT(Q862:EC862),"")</f>
      </c>
      <c r="D862" s="94">
        <f>IF(COUNT(S862:EC862)&gt;0,COUNT(S862:EC862),"")</f>
      </c>
      <c r="E862" s="94">
        <f t="shared" si="54"/>
      </c>
      <c r="F862" s="94">
        <f t="shared" si="55"/>
      </c>
      <c r="G862" s="94">
        <f t="shared" si="56"/>
      </c>
      <c r="H862" s="94">
        <f>IF(AND(M862&gt;0,M862&lt;=STATS!$C$22),1,"")</f>
      </c>
      <c r="J862" s="51">
        <v>861</v>
      </c>
      <c r="Q862" s="22"/>
      <c r="R862" s="22"/>
      <c r="S862" s="54"/>
    </row>
    <row r="863" spans="2:19" ht="12.75">
      <c r="B863" s="94">
        <f t="shared" si="53"/>
        <v>0</v>
      </c>
      <c r="C863" s="94">
        <f>IF(COUNT(Q863:EC863)&gt;0,COUNT(Q863:EC863),"")</f>
      </c>
      <c r="D863" s="94">
        <f>IF(COUNT(S863:EC863)&gt;0,COUNT(S863:EC863),"")</f>
      </c>
      <c r="E863" s="94">
        <f t="shared" si="54"/>
      </c>
      <c r="F863" s="94">
        <f t="shared" si="55"/>
      </c>
      <c r="G863" s="94">
        <f t="shared" si="56"/>
      </c>
      <c r="H863" s="94">
        <f>IF(AND(M863&gt;0,M863&lt;=STATS!$C$22),1,"")</f>
      </c>
      <c r="J863" s="51">
        <v>862</v>
      </c>
      <c r="Q863" s="22"/>
      <c r="R863" s="22"/>
      <c r="S863" s="54"/>
    </row>
    <row r="864" spans="2:19" ht="12.75">
      <c r="B864" s="94">
        <f t="shared" si="53"/>
        <v>0</v>
      </c>
      <c r="C864" s="94">
        <f>IF(COUNT(Q864:EC864)&gt;0,COUNT(Q864:EC864),"")</f>
      </c>
      <c r="D864" s="94">
        <f>IF(COUNT(S864:EC864)&gt;0,COUNT(S864:EC864),"")</f>
      </c>
      <c r="E864" s="94">
        <f t="shared" si="54"/>
      </c>
      <c r="F864" s="94">
        <f t="shared" si="55"/>
      </c>
      <c r="G864" s="94">
        <f t="shared" si="56"/>
      </c>
      <c r="H864" s="94">
        <f>IF(AND(M864&gt;0,M864&lt;=STATS!$C$22),1,"")</f>
      </c>
      <c r="J864" s="51">
        <v>863</v>
      </c>
      <c r="Q864" s="22"/>
      <c r="R864" s="22"/>
      <c r="S864" s="54"/>
    </row>
    <row r="865" spans="2:19" ht="12.75">
      <c r="B865" s="94">
        <f t="shared" si="53"/>
        <v>0</v>
      </c>
      <c r="C865" s="94">
        <f>IF(COUNT(Q865:EC865)&gt;0,COUNT(Q865:EC865),"")</f>
      </c>
      <c r="D865" s="94">
        <f>IF(COUNT(S865:EC865)&gt;0,COUNT(S865:EC865),"")</f>
      </c>
      <c r="E865" s="94">
        <f t="shared" si="54"/>
      </c>
      <c r="F865" s="94">
        <f t="shared" si="55"/>
      </c>
      <c r="G865" s="94">
        <f t="shared" si="56"/>
      </c>
      <c r="H865" s="94">
        <f>IF(AND(M865&gt;0,M865&lt;=STATS!$C$22),1,"")</f>
      </c>
      <c r="J865" s="51">
        <v>864</v>
      </c>
      <c r="Q865" s="22"/>
      <c r="R865" s="22"/>
      <c r="S865" s="54"/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</c>
      <c r="F866" s="94">
        <f t="shared" si="55"/>
      </c>
      <c r="G866" s="94">
        <f t="shared" si="56"/>
      </c>
      <c r="H866" s="94">
        <f>IF(AND(M866&gt;0,M866&lt;=STATS!$C$22),1,"")</f>
      </c>
      <c r="J866" s="51">
        <v>865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</c>
      <c r="F867" s="94">
        <f t="shared" si="55"/>
      </c>
      <c r="G867" s="94">
        <f t="shared" si="56"/>
      </c>
      <c r="H867" s="94">
        <f>IF(AND(M867&gt;0,M867&lt;=STATS!$C$22),1,"")</f>
      </c>
      <c r="J867" s="51">
        <v>866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</c>
      <c r="F868" s="94">
        <f t="shared" si="55"/>
      </c>
      <c r="G868" s="94">
        <f t="shared" si="56"/>
      </c>
      <c r="H868" s="94">
        <f>IF(AND(M868&gt;0,M868&lt;=STATS!$C$22),1,"")</f>
      </c>
      <c r="J868" s="51">
        <v>867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</c>
      <c r="F869" s="94">
        <f t="shared" si="55"/>
      </c>
      <c r="G869" s="94">
        <f t="shared" si="56"/>
      </c>
      <c r="H869" s="94">
        <f>IF(AND(M869&gt;0,M869&lt;=STATS!$C$22),1,"")</f>
      </c>
      <c r="J869" s="51">
        <v>868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</c>
      <c r="F870" s="94">
        <f t="shared" si="55"/>
      </c>
      <c r="G870" s="94">
        <f t="shared" si="56"/>
      </c>
      <c r="H870" s="94">
        <f>IF(AND(M870&gt;0,M870&lt;=STATS!$C$22),1,"")</f>
      </c>
      <c r="J870" s="51">
        <v>869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</c>
      <c r="F871" s="94">
        <f t="shared" si="55"/>
      </c>
      <c r="G871" s="94">
        <f t="shared" si="56"/>
      </c>
      <c r="H871" s="94">
        <f>IF(AND(M871&gt;0,M871&lt;=STATS!$C$22),1,"")</f>
      </c>
      <c r="J871" s="51">
        <v>870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</c>
      <c r="F872" s="94">
        <f t="shared" si="55"/>
      </c>
      <c r="G872" s="94">
        <f t="shared" si="56"/>
      </c>
      <c r="H872" s="94">
        <f>IF(AND(M872&gt;0,M872&lt;=STATS!$C$22),1,"")</f>
      </c>
      <c r="J872" s="51">
        <v>871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</c>
      <c r="F873" s="94">
        <f t="shared" si="55"/>
      </c>
      <c r="G873" s="94">
        <f t="shared" si="56"/>
      </c>
      <c r="H873" s="94">
        <f>IF(AND(M873&gt;0,M873&lt;=STATS!$C$22),1,"")</f>
      </c>
      <c r="J873" s="51">
        <v>872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</c>
      <c r="F875" s="94">
        <f t="shared" si="55"/>
      </c>
      <c r="G875" s="94">
        <f t="shared" si="56"/>
      </c>
      <c r="H875" s="94">
        <f>IF(AND(M875&gt;0,M875&lt;=STATS!$C$22),1,"")</f>
      </c>
      <c r="J875" s="51">
        <v>874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</c>
      <c r="F876" s="94">
        <f t="shared" si="55"/>
      </c>
      <c r="G876" s="94">
        <f t="shared" si="56"/>
      </c>
      <c r="H876" s="94">
        <f>IF(AND(M876&gt;0,M876&lt;=STATS!$C$22),1,"")</f>
      </c>
      <c r="J876" s="51">
        <v>875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</c>
      <c r="F877" s="94">
        <f t="shared" si="55"/>
      </c>
      <c r="G877" s="94">
        <f t="shared" si="56"/>
      </c>
      <c r="H877" s="94">
        <f>IF(AND(M877&gt;0,M877&lt;=STATS!$C$22),1,"")</f>
      </c>
      <c r="J877" s="51">
        <v>876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</c>
      <c r="F878" s="94">
        <f t="shared" si="55"/>
      </c>
      <c r="G878" s="94">
        <f t="shared" si="56"/>
      </c>
      <c r="H878" s="94">
        <f>IF(AND(M878&gt;0,M878&lt;=STATS!$C$22),1,"")</f>
      </c>
      <c r="J878" s="51">
        <v>877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</c>
      <c r="F879" s="94">
        <f t="shared" si="55"/>
      </c>
      <c r="G879" s="94">
        <f t="shared" si="56"/>
      </c>
      <c r="H879" s="94">
        <f>IF(AND(M879&gt;0,M879&lt;=STATS!$C$22),1,"")</f>
      </c>
      <c r="J879" s="51">
        <v>878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</c>
      <c r="F880" s="94">
        <f t="shared" si="55"/>
      </c>
      <c r="G880" s="94">
        <f t="shared" si="56"/>
      </c>
      <c r="H880" s="94">
        <f>IF(AND(M880&gt;0,M880&lt;=STATS!$C$22),1,"")</f>
      </c>
      <c r="J880" s="51">
        <v>879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</c>
      <c r="F881" s="94">
        <f t="shared" si="55"/>
      </c>
      <c r="G881" s="94">
        <f t="shared" si="56"/>
      </c>
      <c r="H881" s="94">
        <f>IF(AND(M881&gt;0,M881&lt;=STATS!$C$22),1,"")</f>
      </c>
      <c r="J881" s="51">
        <v>880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</c>
      <c r="F882" s="94">
        <f t="shared" si="55"/>
      </c>
      <c r="G882" s="94">
        <f t="shared" si="56"/>
      </c>
      <c r="H882" s="94">
        <f>IF(AND(M882&gt;0,M882&lt;=STATS!$C$22),1,"")</f>
      </c>
      <c r="J882" s="51">
        <v>881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</c>
      <c r="F883" s="94">
        <f t="shared" si="55"/>
      </c>
      <c r="G883" s="94">
        <f t="shared" si="56"/>
      </c>
      <c r="H883" s="94">
        <f>IF(AND(M883&gt;0,M883&lt;=STATS!$C$22),1,"")</f>
      </c>
      <c r="J883" s="51">
        <v>882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</c>
      <c r="F884" s="94">
        <f t="shared" si="55"/>
      </c>
      <c r="G884" s="94">
        <f t="shared" si="56"/>
      </c>
      <c r="H884" s="94">
        <f>IF(AND(M884&gt;0,M884&lt;=STATS!$C$22),1,"")</f>
      </c>
      <c r="J884" s="51">
        <v>883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</c>
      <c r="F885" s="94">
        <f t="shared" si="55"/>
      </c>
      <c r="G885" s="94">
        <f t="shared" si="56"/>
      </c>
      <c r="H885" s="94">
        <f>IF(AND(M885&gt;0,M885&lt;=STATS!$C$22),1,"")</f>
      </c>
      <c r="J885" s="51">
        <v>884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</c>
      <c r="F886" s="94">
        <f t="shared" si="55"/>
      </c>
      <c r="G886" s="94">
        <f t="shared" si="56"/>
      </c>
      <c r="H886" s="94">
        <f>IF(AND(M886&gt;0,M886&lt;=STATS!$C$22),1,"")</f>
      </c>
      <c r="J886" s="51">
        <v>885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</c>
      <c r="F887" s="94">
        <f t="shared" si="55"/>
      </c>
      <c r="G887" s="94">
        <f t="shared" si="56"/>
      </c>
      <c r="H887" s="94">
        <f>IF(AND(M887&gt;0,M887&lt;=STATS!$C$22),1,"")</f>
      </c>
      <c r="J887" s="51">
        <v>886</v>
      </c>
      <c r="Q887" s="22"/>
      <c r="R887" s="22"/>
      <c r="S887" s="54"/>
    </row>
    <row r="888" spans="2:19" ht="12.75">
      <c r="B888" s="94">
        <f t="shared" si="53"/>
        <v>0</v>
      </c>
      <c r="C888" s="94">
        <f>IF(COUNT(Q888:EC888)&gt;0,COUNT(Q888:EC888),"")</f>
      </c>
      <c r="D888" s="94">
        <f>IF(COUNT(S888:EC888)&gt;0,COUNT(S888:EC888),"")</f>
      </c>
      <c r="E888" s="94">
        <f t="shared" si="54"/>
      </c>
      <c r="F888" s="94">
        <f t="shared" si="55"/>
      </c>
      <c r="G888" s="94">
        <f t="shared" si="56"/>
      </c>
      <c r="H888" s="94">
        <f>IF(AND(M888&gt;0,M888&lt;=STATS!$C$22),1,"")</f>
      </c>
      <c r="J888" s="51">
        <v>887</v>
      </c>
      <c r="Q888" s="22"/>
      <c r="R888" s="22"/>
      <c r="S888" s="54"/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</c>
      <c r="F889" s="94">
        <f t="shared" si="55"/>
      </c>
      <c r="G889" s="94">
        <f t="shared" si="56"/>
      </c>
      <c r="H889" s="94">
        <f>IF(AND(M889&gt;0,M889&lt;=STATS!$C$22),1,"")</f>
      </c>
      <c r="J889" s="51">
        <v>888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</c>
      <c r="F890" s="94">
        <f t="shared" si="55"/>
      </c>
      <c r="G890" s="94">
        <f t="shared" si="56"/>
      </c>
      <c r="H890" s="94">
        <f>IF(AND(M890&gt;0,M890&lt;=STATS!$C$22),1,"")</f>
      </c>
      <c r="J890" s="51">
        <v>889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</c>
      <c r="F891" s="94">
        <f t="shared" si="55"/>
      </c>
      <c r="G891" s="94">
        <f t="shared" si="56"/>
      </c>
      <c r="H891" s="94">
        <f>IF(AND(M891&gt;0,M891&lt;=STATS!$C$22),1,"")</f>
      </c>
      <c r="J891" s="51">
        <v>890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</c>
      <c r="F892" s="94">
        <f t="shared" si="55"/>
      </c>
      <c r="G892" s="94">
        <f t="shared" si="56"/>
      </c>
      <c r="H892" s="94">
        <f>IF(AND(M892&gt;0,M892&lt;=STATS!$C$22),1,"")</f>
      </c>
      <c r="J892" s="51">
        <v>891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</c>
      <c r="F893" s="94">
        <f t="shared" si="55"/>
      </c>
      <c r="G893" s="94">
        <f t="shared" si="56"/>
      </c>
      <c r="H893" s="94">
        <f>IF(AND(M893&gt;0,M893&lt;=STATS!$C$22),1,"")</f>
      </c>
      <c r="J893" s="51">
        <v>892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</c>
      <c r="F894" s="94">
        <f t="shared" si="55"/>
      </c>
      <c r="G894" s="94">
        <f t="shared" si="56"/>
      </c>
      <c r="H894" s="94">
        <f>IF(AND(M894&gt;0,M894&lt;=STATS!$C$22),1,"")</f>
      </c>
      <c r="J894" s="51">
        <v>893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</c>
      <c r="F895" s="94">
        <f t="shared" si="55"/>
      </c>
      <c r="G895" s="94">
        <f t="shared" si="56"/>
      </c>
      <c r="H895" s="94">
        <f>IF(AND(M895&gt;0,M895&lt;=STATS!$C$22),1,"")</f>
      </c>
      <c r="J895" s="51">
        <v>894</v>
      </c>
      <c r="Q895" s="22"/>
      <c r="R895" s="22"/>
      <c r="S895" s="54"/>
    </row>
    <row r="896" spans="2:19" ht="12.75">
      <c r="B896" s="94">
        <f t="shared" si="53"/>
        <v>0</v>
      </c>
      <c r="C896" s="94">
        <f>IF(COUNT(Q896:EC896)&gt;0,COUNT(Q896:EC896),"")</f>
      </c>
      <c r="D896" s="94">
        <f>IF(COUNT(S896:EC896)&gt;0,COUNT(S896:EC896),"")</f>
      </c>
      <c r="E896" s="94">
        <f t="shared" si="54"/>
      </c>
      <c r="F896" s="94">
        <f t="shared" si="55"/>
      </c>
      <c r="G896" s="94">
        <f t="shared" si="56"/>
      </c>
      <c r="H896" s="94">
        <f>IF(AND(M896&gt;0,M896&lt;=STATS!$C$22),1,"")</f>
      </c>
      <c r="J896" s="51">
        <v>895</v>
      </c>
      <c r="Q896" s="22"/>
      <c r="R896" s="22"/>
      <c r="S896" s="54"/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</c>
      <c r="F897" s="94">
        <f t="shared" si="55"/>
      </c>
      <c r="G897" s="94">
        <f t="shared" si="56"/>
      </c>
      <c r="H897" s="94">
        <f>IF(AND(M897&gt;0,M897&lt;=STATS!$C$22),1,"")</f>
      </c>
      <c r="J897" s="51">
        <v>896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</c>
      <c r="F898" s="94">
        <f aca="true" t="shared" si="59" ref="F898:F961">IF(H898=1,COUNT(T898:EA898),"")</f>
      </c>
      <c r="G898" s="94">
        <f t="shared" si="56"/>
      </c>
      <c r="H898" s="94">
        <f>IF(AND(M898&gt;0,M898&lt;=STATS!$C$22),1,"")</f>
      </c>
      <c r="J898" s="51">
        <v>897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</c>
      <c r="F899" s="94">
        <f t="shared" si="59"/>
      </c>
      <c r="G899" s="94">
        <f t="shared" si="56"/>
      </c>
      <c r="H899" s="94">
        <f>IF(AND(M899&gt;0,M899&lt;=STATS!$C$22),1,"")</f>
      </c>
      <c r="J899" s="51">
        <v>898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</c>
      <c r="F900" s="94">
        <f t="shared" si="59"/>
      </c>
      <c r="G900" s="94">
        <f t="shared" si="56"/>
      </c>
      <c r="H900" s="94">
        <f>IF(AND(M900&gt;0,M900&lt;=STATS!$C$22),1,"")</f>
      </c>
      <c r="J900" s="51">
        <v>899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</c>
      <c r="F901" s="94">
        <f t="shared" si="59"/>
      </c>
      <c r="G901" s="94">
        <f t="shared" si="56"/>
      </c>
      <c r="H901" s="94">
        <f>IF(AND(M901&gt;0,M901&lt;=STATS!$C$22),1,"")</f>
      </c>
      <c r="J901" s="51">
        <v>900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</c>
      <c r="F902" s="94">
        <f t="shared" si="59"/>
      </c>
      <c r="G902" s="94">
        <f t="shared" si="56"/>
      </c>
      <c r="H902" s="94">
        <f>IF(AND(M902&gt;0,M902&lt;=STATS!$C$22),1,"")</f>
      </c>
      <c r="J902" s="51">
        <v>901</v>
      </c>
      <c r="Q902" s="22"/>
      <c r="R902" s="22"/>
      <c r="S902" s="54"/>
    </row>
    <row r="903" spans="2:19" ht="12.75">
      <c r="B903" s="94">
        <f t="shared" si="57"/>
        <v>0</v>
      </c>
      <c r="C903" s="94">
        <f>IF(COUNT(Q903:EC903)&gt;0,COUNT(Q903:EC903),"")</f>
      </c>
      <c r="D903" s="94">
        <f>IF(COUNT(S903:EC903)&gt;0,COUNT(S903:EC903),"")</f>
      </c>
      <c r="E903" s="94">
        <f t="shared" si="58"/>
      </c>
      <c r="F903" s="94">
        <f t="shared" si="59"/>
      </c>
      <c r="G903" s="94">
        <f t="shared" si="56"/>
      </c>
      <c r="H903" s="94">
        <f>IF(AND(M903&gt;0,M903&lt;=STATS!$C$22),1,"")</f>
      </c>
      <c r="J903" s="51">
        <v>902</v>
      </c>
      <c r="Q903" s="22"/>
      <c r="R903" s="22"/>
      <c r="S903" s="54"/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</c>
      <c r="F905" s="94">
        <f t="shared" si="59"/>
      </c>
      <c r="G905" s="94">
        <f t="shared" si="56"/>
      </c>
      <c r="H905" s="94">
        <f>IF(AND(M905&gt;0,M905&lt;=STATS!$C$22),1,"")</f>
      </c>
      <c r="J905" s="51">
        <v>904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</c>
      <c r="F908" s="94">
        <f t="shared" si="59"/>
      </c>
      <c r="G908" s="94">
        <f t="shared" si="56"/>
      </c>
      <c r="H908" s="94">
        <f>IF(AND(M908&gt;0,M908&lt;=STATS!$C$22),1,"")</f>
      </c>
      <c r="J908" s="51">
        <v>907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</c>
      <c r="F909" s="94">
        <f t="shared" si="59"/>
      </c>
      <c r="G909" s="94">
        <f t="shared" si="56"/>
      </c>
      <c r="H909" s="94">
        <f>IF(AND(M909&gt;0,M909&lt;=STATS!$C$22),1,"")</f>
      </c>
      <c r="J909" s="51">
        <v>908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</c>
      <c r="F910" s="94">
        <f t="shared" si="59"/>
      </c>
      <c r="G910" s="94">
        <f t="shared" si="56"/>
      </c>
      <c r="H910" s="94">
        <f>IF(AND(M910&gt;0,M910&lt;=STATS!$C$22),1,"")</f>
      </c>
      <c r="J910" s="51">
        <v>909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</c>
      <c r="F911" s="94">
        <f t="shared" si="59"/>
      </c>
      <c r="G911" s="94">
        <f t="shared" si="56"/>
      </c>
      <c r="H911" s="94">
        <f>IF(AND(M911&gt;0,M911&lt;=STATS!$C$22),1,"")</f>
      </c>
      <c r="J911" s="51">
        <v>910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</c>
      <c r="F912" s="94">
        <f t="shared" si="59"/>
      </c>
      <c r="G912" s="94">
        <f t="shared" si="56"/>
      </c>
      <c r="H912" s="94">
        <f>IF(AND(M912&gt;0,M912&lt;=STATS!$C$22),1,"")</f>
      </c>
      <c r="J912" s="51">
        <v>911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</c>
      <c r="F914" s="94">
        <f t="shared" si="59"/>
      </c>
      <c r="G914" s="94">
        <f t="shared" si="56"/>
      </c>
      <c r="H914" s="94">
        <f>IF(AND(M914&gt;0,M914&lt;=STATS!$C$22),1,"")</f>
      </c>
      <c r="J914" s="51">
        <v>913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</c>
      <c r="F915" s="94">
        <f t="shared" si="59"/>
      </c>
      <c r="G915" s="94">
        <f t="shared" si="56"/>
      </c>
      <c r="H915" s="94">
        <f>IF(AND(M915&gt;0,M915&lt;=STATS!$C$22),1,"")</f>
      </c>
      <c r="J915" s="51">
        <v>914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</c>
      <c r="F916" s="94">
        <f t="shared" si="59"/>
      </c>
      <c r="G916" s="94">
        <f t="shared" si="56"/>
      </c>
      <c r="H916" s="94">
        <f>IF(AND(M916&gt;0,M916&lt;=STATS!$C$22),1,"")</f>
      </c>
      <c r="J916" s="51">
        <v>915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</c>
      <c r="F917" s="94">
        <f t="shared" si="59"/>
      </c>
      <c r="G917" s="94">
        <f t="shared" si="56"/>
      </c>
      <c r="H917" s="94">
        <f>IF(AND(M917&gt;0,M917&lt;=STATS!$C$22),1,"")</f>
      </c>
      <c r="J917" s="51">
        <v>916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Q918" s="22"/>
      <c r="R918" s="22"/>
      <c r="S918" s="54"/>
    </row>
    <row r="919" spans="2:19" ht="12.75">
      <c r="B919" s="94">
        <f t="shared" si="57"/>
        <v>0</v>
      </c>
      <c r="C919" s="94">
        <f>IF(COUNT(Q919:EC919)&gt;0,COUNT(Q919:EC919),"")</f>
      </c>
      <c r="D919" s="94">
        <f>IF(COUNT(S919:EC919)&gt;0,COUNT(S919:EC919),"")</f>
      </c>
      <c r="E919" s="94">
        <f t="shared" si="58"/>
      </c>
      <c r="F919" s="94">
        <f t="shared" si="59"/>
      </c>
      <c r="G919" s="94">
        <f t="shared" si="56"/>
      </c>
      <c r="H919" s="94">
        <f>IF(AND(M919&gt;0,M919&lt;=STATS!$C$22),1,"")</f>
      </c>
      <c r="J919" s="51">
        <v>918</v>
      </c>
      <c r="Q919" s="22"/>
      <c r="R919" s="22"/>
      <c r="S919" s="54"/>
    </row>
    <row r="920" spans="2:19" ht="12.75">
      <c r="B920" s="94">
        <f t="shared" si="57"/>
        <v>0</v>
      </c>
      <c r="C920" s="94">
        <f>IF(COUNT(Q920:EC920)&gt;0,COUNT(Q920:EC920),"")</f>
      </c>
      <c r="D920" s="94">
        <f>IF(COUNT(S920:EC920)&gt;0,COUNT(S920:EC920),"")</f>
      </c>
      <c r="E920" s="94">
        <f t="shared" si="58"/>
      </c>
      <c r="F920" s="94">
        <f t="shared" si="59"/>
      </c>
      <c r="G920" s="94">
        <f t="shared" si="56"/>
      </c>
      <c r="H920" s="94">
        <f>IF(AND(M920&gt;0,M920&lt;=STATS!$C$22),1,"")</f>
      </c>
      <c r="J920" s="51">
        <v>919</v>
      </c>
      <c r="Q920" s="22"/>
      <c r="R920" s="22"/>
      <c r="S920" s="54"/>
    </row>
    <row r="921" spans="2:19" ht="12.75">
      <c r="B921" s="94">
        <f t="shared" si="57"/>
        <v>0</v>
      </c>
      <c r="C921" s="94">
        <f>IF(COUNT(Q921:EC921)&gt;0,COUNT(Q921:EC921),"")</f>
      </c>
      <c r="D921" s="94">
        <f>IF(COUNT(S921:EC921)&gt;0,COUNT(S921:EC921),"")</f>
      </c>
      <c r="E921" s="94">
        <f t="shared" si="58"/>
      </c>
      <c r="F921" s="94">
        <f t="shared" si="59"/>
      </c>
      <c r="G921" s="94">
        <f t="shared" si="56"/>
      </c>
      <c r="H921" s="94">
        <f>IF(AND(M921&gt;0,M921&lt;=STATS!$C$22),1,"")</f>
      </c>
      <c r="J921" s="51">
        <v>920</v>
      </c>
      <c r="Q921" s="22"/>
      <c r="R921" s="22"/>
      <c r="S921" s="54"/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</c>
      <c r="F922" s="94">
        <f t="shared" si="59"/>
      </c>
      <c r="G922" s="94">
        <f aca="true" t="shared" si="60" ref="G922:G985">IF($B922&gt;=1,$M922,"")</f>
      </c>
      <c r="H922" s="94">
        <f>IF(AND(M922&gt;0,M922&lt;=STATS!$C$22),1,"")</f>
      </c>
      <c r="J922" s="51">
        <v>921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</c>
      <c r="F923" s="94">
        <f t="shared" si="59"/>
      </c>
      <c r="G923" s="94">
        <f t="shared" si="60"/>
      </c>
      <c r="H923" s="94">
        <f>IF(AND(M923&gt;0,M923&lt;=STATS!$C$22),1,"")</f>
      </c>
      <c r="J923" s="51">
        <v>922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</c>
      <c r="F926" s="94">
        <f t="shared" si="59"/>
      </c>
      <c r="G926" s="94">
        <f t="shared" si="60"/>
      </c>
      <c r="H926" s="94">
        <f>IF(AND(M926&gt;0,M926&lt;=STATS!$C$22),1,"")</f>
      </c>
      <c r="J926" s="51">
        <v>925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</c>
      <c r="F927" s="94">
        <f t="shared" si="59"/>
      </c>
      <c r="G927" s="94">
        <f t="shared" si="60"/>
      </c>
      <c r="H927" s="94">
        <f>IF(AND(M927&gt;0,M927&lt;=STATS!$C$22),1,"")</f>
      </c>
      <c r="J927" s="51">
        <v>926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</c>
      <c r="F929" s="94">
        <f t="shared" si="59"/>
      </c>
      <c r="G929" s="94">
        <f t="shared" si="60"/>
      </c>
      <c r="H929" s="94">
        <f>IF(AND(M929&gt;0,M929&lt;=STATS!$C$22),1,"")</f>
      </c>
      <c r="J929" s="51">
        <v>928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Q931" s="22"/>
      <c r="R931" s="22"/>
      <c r="S931" s="54"/>
    </row>
    <row r="932" spans="2:19" ht="12.75">
      <c r="B932" s="94">
        <f t="shared" si="57"/>
        <v>0</v>
      </c>
      <c r="C932" s="94">
        <f>IF(COUNT(Q932:EC932)&gt;0,COUNT(Q932:EC932),"")</f>
      </c>
      <c r="D932" s="94">
        <f>IF(COUNT(S932:EC932)&gt;0,COUNT(S932:EC932),"")</f>
      </c>
      <c r="E932" s="94">
        <f t="shared" si="58"/>
      </c>
      <c r="F932" s="94">
        <f t="shared" si="59"/>
      </c>
      <c r="G932" s="94">
        <f t="shared" si="60"/>
      </c>
      <c r="H932" s="94">
        <f>IF(AND(M932&gt;0,M932&lt;=STATS!$C$22),1,"")</f>
      </c>
      <c r="J932" s="51">
        <v>931</v>
      </c>
      <c r="Q932" s="22"/>
      <c r="R932" s="22"/>
      <c r="S932" s="54"/>
    </row>
    <row r="933" spans="2:19" ht="12.75">
      <c r="B933" s="94">
        <f t="shared" si="57"/>
        <v>0</v>
      </c>
      <c r="C933" s="94">
        <f>IF(COUNT(Q933:EC933)&gt;0,COUNT(Q933:EC933),"")</f>
      </c>
      <c r="D933" s="94">
        <f>IF(COUNT(S933:EC933)&gt;0,COUNT(S933:EC933),"")</f>
      </c>
      <c r="E933" s="94">
        <f t="shared" si="58"/>
      </c>
      <c r="F933" s="94">
        <f t="shared" si="59"/>
      </c>
      <c r="G933" s="94">
        <f t="shared" si="60"/>
      </c>
      <c r="H933" s="94">
        <f>IF(AND(M933&gt;0,M933&lt;=STATS!$C$22),1,"")</f>
      </c>
      <c r="J933" s="51">
        <v>932</v>
      </c>
      <c r="Q933" s="22"/>
      <c r="R933" s="22"/>
      <c r="S933" s="54"/>
    </row>
    <row r="934" spans="2:19" ht="12.75">
      <c r="B934" s="94">
        <f t="shared" si="57"/>
        <v>0</v>
      </c>
      <c r="C934" s="94">
        <f>IF(COUNT(Q934:EC934)&gt;0,COUNT(Q934:EC934),"")</f>
      </c>
      <c r="D934" s="94">
        <f>IF(COUNT(S934:EC934)&gt;0,COUNT(S934:EC934),"")</f>
      </c>
      <c r="E934" s="94">
        <f t="shared" si="58"/>
      </c>
      <c r="F934" s="94">
        <f t="shared" si="59"/>
      </c>
      <c r="G934" s="94">
        <f t="shared" si="60"/>
      </c>
      <c r="H934" s="94">
        <f>IF(AND(M934&gt;0,M934&lt;=STATS!$C$22),1,"")</f>
      </c>
      <c r="J934" s="51">
        <v>933</v>
      </c>
      <c r="Q934" s="22"/>
      <c r="R934" s="22"/>
      <c r="S934" s="54"/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</c>
      <c r="F935" s="94">
        <f t="shared" si="59"/>
      </c>
      <c r="G935" s="94">
        <f t="shared" si="60"/>
      </c>
      <c r="H935" s="94">
        <f>IF(AND(M935&gt;0,M935&lt;=STATS!$C$22),1,"")</f>
      </c>
      <c r="J935" s="51">
        <v>934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</c>
      <c r="F936" s="94">
        <f t="shared" si="59"/>
      </c>
      <c r="G936" s="94">
        <f t="shared" si="60"/>
      </c>
      <c r="H936" s="94">
        <f>IF(AND(M936&gt;0,M936&lt;=STATS!$C$22),1,"")</f>
      </c>
      <c r="J936" s="51">
        <v>935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</c>
      <c r="F937" s="94">
        <f t="shared" si="59"/>
      </c>
      <c r="G937" s="94">
        <f t="shared" si="60"/>
      </c>
      <c r="H937" s="94">
        <f>IF(AND(M937&gt;0,M937&lt;=STATS!$C$22),1,"")</f>
      </c>
      <c r="J937" s="51">
        <v>936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</c>
      <c r="F938" s="94">
        <f t="shared" si="59"/>
      </c>
      <c r="G938" s="94">
        <f t="shared" si="60"/>
      </c>
      <c r="H938" s="94">
        <f>IF(AND(M938&gt;0,M938&lt;=STATS!$C$22),1,"")</f>
      </c>
      <c r="J938" s="51">
        <v>937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</c>
      <c r="F939" s="94">
        <f t="shared" si="59"/>
      </c>
      <c r="G939" s="94">
        <f t="shared" si="60"/>
      </c>
      <c r="H939" s="94">
        <f>IF(AND(M939&gt;0,M939&lt;=STATS!$C$22),1,"")</f>
      </c>
      <c r="J939" s="51">
        <v>938</v>
      </c>
      <c r="Q939" s="22"/>
      <c r="R939" s="22"/>
      <c r="S939" s="54"/>
    </row>
    <row r="940" spans="2:19" ht="12.75">
      <c r="B940" s="94">
        <f t="shared" si="57"/>
        <v>0</v>
      </c>
      <c r="C940" s="94">
        <f>IF(COUNT(Q940:EC940)&gt;0,COUNT(Q940:EC940),"")</f>
      </c>
      <c r="D940" s="94">
        <f>IF(COUNT(S940:EC940)&gt;0,COUNT(S940:EC940),"")</f>
      </c>
      <c r="E940" s="94">
        <f t="shared" si="58"/>
      </c>
      <c r="F940" s="94">
        <f t="shared" si="59"/>
      </c>
      <c r="G940" s="94">
        <f t="shared" si="60"/>
      </c>
      <c r="H940" s="94">
        <f>IF(AND(M940&gt;0,M940&lt;=STATS!$C$22),1,"")</f>
      </c>
      <c r="J940" s="51">
        <v>939</v>
      </c>
      <c r="Q940" s="22"/>
      <c r="R940" s="22"/>
      <c r="S940" s="54"/>
    </row>
    <row r="941" spans="2:19" ht="12.75">
      <c r="B941" s="94">
        <f t="shared" si="57"/>
        <v>0</v>
      </c>
      <c r="C941" s="94">
        <f>IF(COUNT(Q941:EC941)&gt;0,COUNT(Q941:EC941),"")</f>
      </c>
      <c r="D941" s="94">
        <f>IF(COUNT(S941:EC941)&gt;0,COUNT(S941:EC941),"")</f>
      </c>
      <c r="E941" s="94">
        <f t="shared" si="58"/>
      </c>
      <c r="F941" s="94">
        <f t="shared" si="59"/>
      </c>
      <c r="G941" s="94">
        <f t="shared" si="60"/>
      </c>
      <c r="H941" s="94">
        <f>IF(AND(M941&gt;0,M941&lt;=STATS!$C$22),1,"")</f>
      </c>
      <c r="J941" s="51">
        <v>940</v>
      </c>
      <c r="Q941" s="22"/>
      <c r="R941" s="22"/>
      <c r="S941" s="54"/>
    </row>
    <row r="942" spans="2:19" ht="12.75">
      <c r="B942" s="94">
        <f t="shared" si="57"/>
        <v>0</v>
      </c>
      <c r="C942" s="94">
        <f>IF(COUNT(Q942:EC942)&gt;0,COUNT(Q942:EC942),"")</f>
      </c>
      <c r="D942" s="94">
        <f>IF(COUNT(S942:EC942)&gt;0,COUNT(S942:EC942),"")</f>
      </c>
      <c r="E942" s="94">
        <f t="shared" si="58"/>
      </c>
      <c r="F942" s="94">
        <f t="shared" si="59"/>
      </c>
      <c r="G942" s="94">
        <f t="shared" si="60"/>
      </c>
      <c r="H942" s="94">
        <f>IF(AND(M942&gt;0,M942&lt;=STATS!$C$22),1,"")</f>
      </c>
      <c r="J942" s="51">
        <v>941</v>
      </c>
      <c r="Q942" s="22"/>
      <c r="R942" s="22"/>
      <c r="S942" s="54"/>
    </row>
    <row r="943" spans="2:19" ht="12.75">
      <c r="B943" s="94">
        <f t="shared" si="57"/>
        <v>0</v>
      </c>
      <c r="C943" s="94">
        <f>IF(COUNT(Q943:EC943)&gt;0,COUNT(Q943:EC943),"")</f>
      </c>
      <c r="D943" s="94">
        <f>IF(COUNT(S943:EC943)&gt;0,COUNT(S943:EC943),"")</f>
      </c>
      <c r="E943" s="94">
        <f t="shared" si="58"/>
      </c>
      <c r="F943" s="94">
        <f t="shared" si="59"/>
      </c>
      <c r="G943" s="94">
        <f t="shared" si="60"/>
      </c>
      <c r="H943" s="94">
        <f>IF(AND(M943&gt;0,M943&lt;=STATS!$C$22),1,"")</f>
      </c>
      <c r="J943" s="51">
        <v>942</v>
      </c>
      <c r="Q943" s="22"/>
      <c r="R943" s="22"/>
      <c r="S943" s="54"/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</c>
      <c r="F944" s="94">
        <f t="shared" si="59"/>
      </c>
      <c r="G944" s="94">
        <f t="shared" si="60"/>
      </c>
      <c r="H944" s="94">
        <f>IF(AND(M944&gt;0,M944&lt;=STATS!$C$22),1,"")</f>
      </c>
      <c r="J944" s="51">
        <v>943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</c>
      <c r="F945" s="94">
        <f t="shared" si="59"/>
      </c>
      <c r="G945" s="94">
        <f t="shared" si="60"/>
      </c>
      <c r="H945" s="94">
        <f>IF(AND(M945&gt;0,M945&lt;=STATS!$C$22),1,"")</f>
      </c>
      <c r="J945" s="51">
        <v>944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</c>
      <c r="F946" s="94">
        <f t="shared" si="59"/>
      </c>
      <c r="G946" s="94">
        <f t="shared" si="60"/>
      </c>
      <c r="H946" s="94">
        <f>IF(AND(M946&gt;0,M946&lt;=STATS!$C$22),1,"")</f>
      </c>
      <c r="J946" s="51">
        <v>945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</c>
      <c r="F948" s="94">
        <f t="shared" si="59"/>
      </c>
      <c r="G948" s="94">
        <f t="shared" si="60"/>
      </c>
      <c r="H948" s="94">
        <f>IF(AND(M948&gt;0,M948&lt;=STATS!$C$22),1,"")</f>
      </c>
      <c r="J948" s="51">
        <v>947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</c>
      <c r="F949" s="94">
        <f t="shared" si="59"/>
      </c>
      <c r="G949" s="94">
        <f t="shared" si="60"/>
      </c>
      <c r="H949" s="94">
        <f>IF(AND(M949&gt;0,M949&lt;=STATS!$C$22),1,"")</f>
      </c>
      <c r="J949" s="51">
        <v>948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</c>
      <c r="F950" s="94">
        <f t="shared" si="59"/>
      </c>
      <c r="G950" s="94">
        <f t="shared" si="60"/>
      </c>
      <c r="H950" s="94">
        <f>IF(AND(M950&gt;0,M950&lt;=STATS!$C$22),1,"")</f>
      </c>
      <c r="J950" s="51">
        <v>949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</c>
      <c r="F951" s="94">
        <f t="shared" si="59"/>
      </c>
      <c r="G951" s="94">
        <f t="shared" si="60"/>
      </c>
      <c r="H951" s="94">
        <f>IF(AND(M951&gt;0,M951&lt;=STATS!$C$22),1,"")</f>
      </c>
      <c r="J951" s="51">
        <v>950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</c>
      <c r="F952" s="94">
        <f t="shared" si="59"/>
      </c>
      <c r="G952" s="94">
        <f t="shared" si="60"/>
      </c>
      <c r="H952" s="94">
        <f>IF(AND(M952&gt;0,M952&lt;=STATS!$C$22),1,"")</f>
      </c>
      <c r="J952" s="51">
        <v>951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</c>
      <c r="F953" s="94">
        <f t="shared" si="59"/>
      </c>
      <c r="G953" s="94">
        <f t="shared" si="60"/>
      </c>
      <c r="H953" s="94">
        <f>IF(AND(M953&gt;0,M953&lt;=STATS!$C$22),1,"")</f>
      </c>
      <c r="J953" s="51">
        <v>952</v>
      </c>
      <c r="Q953" s="22"/>
      <c r="R953" s="22"/>
      <c r="S953" s="54"/>
    </row>
    <row r="954" spans="2:19" ht="12.75">
      <c r="B954" s="94">
        <f t="shared" si="57"/>
        <v>0</v>
      </c>
      <c r="C954" s="94">
        <f>IF(COUNT(Q954:EC954)&gt;0,COUNT(Q954:EC954),"")</f>
      </c>
      <c r="D954" s="94">
        <f>IF(COUNT(S954:EC954)&gt;0,COUNT(S954:EC954),"")</f>
      </c>
      <c r="E954" s="94">
        <f t="shared" si="58"/>
      </c>
      <c r="F954" s="94">
        <f t="shared" si="59"/>
      </c>
      <c r="G954" s="94">
        <f t="shared" si="60"/>
      </c>
      <c r="H954" s="94">
        <f>IF(AND(M954&gt;0,M954&lt;=STATS!$C$22),1,"")</f>
      </c>
      <c r="J954" s="51">
        <v>953</v>
      </c>
      <c r="Q954" s="22"/>
      <c r="R954" s="22"/>
      <c r="S954" s="54"/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</c>
      <c r="F955" s="94">
        <f t="shared" si="59"/>
      </c>
      <c r="G955" s="94">
        <f t="shared" si="60"/>
      </c>
      <c r="H955" s="94">
        <f>IF(AND(M955&gt;0,M955&lt;=STATS!$C$22),1,"")</f>
      </c>
      <c r="J955" s="51">
        <v>954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</c>
      <c r="F956" s="94">
        <f t="shared" si="59"/>
      </c>
      <c r="G956" s="94">
        <f t="shared" si="60"/>
      </c>
      <c r="H956" s="94">
        <f>IF(AND(M956&gt;0,M956&lt;=STATS!$C$22),1,"")</f>
      </c>
      <c r="J956" s="51">
        <v>955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</c>
      <c r="F957" s="94">
        <f t="shared" si="59"/>
      </c>
      <c r="G957" s="94">
        <f t="shared" si="60"/>
      </c>
      <c r="H957" s="94">
        <f>IF(AND(M957&gt;0,M957&lt;=STATS!$C$22),1,"")</f>
      </c>
      <c r="J957" s="51">
        <v>956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</c>
      <c r="F960" s="94">
        <f t="shared" si="59"/>
      </c>
      <c r="G960" s="94">
        <f t="shared" si="60"/>
      </c>
      <c r="H960" s="94">
        <f>IF(AND(M960&gt;0,M960&lt;=STATS!$C$22),1,"")</f>
      </c>
      <c r="J960" s="51">
        <v>959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</c>
      <c r="F961" s="94">
        <f t="shared" si="59"/>
      </c>
      <c r="G961" s="94">
        <f t="shared" si="60"/>
      </c>
      <c r="H961" s="94">
        <f>IF(AND(M961&gt;0,M961&lt;=STATS!$C$22),1,"")</f>
      </c>
      <c r="J961" s="51">
        <v>960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</c>
      <c r="F962" s="94">
        <f aca="true" t="shared" si="63" ref="F962:F1025">IF(H962=1,COUNT(T962:EA962),"")</f>
      </c>
      <c r="G962" s="94">
        <f t="shared" si="60"/>
      </c>
      <c r="H962" s="94">
        <f>IF(AND(M962&gt;0,M962&lt;=STATS!$C$22),1,"")</f>
      </c>
      <c r="J962" s="51">
        <v>961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</c>
      <c r="F963" s="94">
        <f t="shared" si="63"/>
      </c>
      <c r="G963" s="94">
        <f t="shared" si="60"/>
      </c>
      <c r="H963" s="94">
        <f>IF(AND(M963&gt;0,M963&lt;=STATS!$C$22),1,"")</f>
      </c>
      <c r="J963" s="51">
        <v>962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</c>
      <c r="F964" s="94">
        <f t="shared" si="63"/>
      </c>
      <c r="G964" s="94">
        <f t="shared" si="60"/>
      </c>
      <c r="H964" s="94">
        <f>IF(AND(M964&gt;0,M964&lt;=STATS!$C$22),1,"")</f>
      </c>
      <c r="J964" s="51">
        <v>963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</c>
      <c r="F965" s="94">
        <f t="shared" si="63"/>
      </c>
      <c r="G965" s="94">
        <f t="shared" si="60"/>
      </c>
      <c r="H965" s="94">
        <f>IF(AND(M965&gt;0,M965&lt;=STATS!$C$22),1,"")</f>
      </c>
      <c r="J965" s="51">
        <v>964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</c>
      <c r="F966" s="94">
        <f t="shared" si="63"/>
      </c>
      <c r="G966" s="94">
        <f t="shared" si="60"/>
      </c>
      <c r="H966" s="94">
        <f>IF(AND(M966&gt;0,M966&lt;=STATS!$C$22),1,"")</f>
      </c>
      <c r="J966" s="51">
        <v>965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</c>
      <c r="F967" s="94">
        <f t="shared" si="63"/>
      </c>
      <c r="G967" s="94">
        <f t="shared" si="60"/>
      </c>
      <c r="H967" s="94">
        <f>IF(AND(M967&gt;0,M967&lt;=STATS!$C$22),1,"")</f>
      </c>
      <c r="J967" s="51">
        <v>966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</c>
      <c r="F968" s="94">
        <f t="shared" si="63"/>
      </c>
      <c r="G968" s="94">
        <f t="shared" si="60"/>
      </c>
      <c r="H968" s="94">
        <f>IF(AND(M968&gt;0,M968&lt;=STATS!$C$22),1,"")</f>
      </c>
      <c r="J968" s="51">
        <v>967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</c>
      <c r="F970" s="94">
        <f t="shared" si="63"/>
      </c>
      <c r="G970" s="94">
        <f t="shared" si="60"/>
      </c>
      <c r="H970" s="94">
        <f>IF(AND(M970&gt;0,M970&lt;=STATS!$C$22),1,"")</f>
      </c>
      <c r="J970" s="51">
        <v>969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</c>
      <c r="F972" s="94">
        <f t="shared" si="63"/>
      </c>
      <c r="G972" s="94">
        <f t="shared" si="60"/>
      </c>
      <c r="H972" s="94">
        <f>IF(AND(M972&gt;0,M972&lt;=STATS!$C$22),1,"")</f>
      </c>
      <c r="J972" s="51">
        <v>971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</c>
      <c r="F973" s="94">
        <f t="shared" si="63"/>
      </c>
      <c r="G973" s="94">
        <f t="shared" si="60"/>
      </c>
      <c r="H973" s="94">
        <f>IF(AND(M973&gt;0,M973&lt;=STATS!$C$22),1,"")</f>
      </c>
      <c r="J973" s="51">
        <v>972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</c>
      <c r="F975" s="94">
        <f t="shared" si="63"/>
      </c>
      <c r="G975" s="94">
        <f t="shared" si="60"/>
      </c>
      <c r="H975" s="94">
        <f>IF(AND(M975&gt;0,M975&lt;=STATS!$C$22),1,"")</f>
      </c>
      <c r="J975" s="51">
        <v>974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</c>
      <c r="F976" s="94">
        <f t="shared" si="63"/>
      </c>
      <c r="G976" s="94">
        <f t="shared" si="60"/>
      </c>
      <c r="H976" s="94">
        <f>IF(AND(M976&gt;0,M976&lt;=STATS!$C$22),1,"")</f>
      </c>
      <c r="J976" s="51">
        <v>975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</c>
      <c r="F978" s="94">
        <f t="shared" si="63"/>
      </c>
      <c r="G978" s="94">
        <f t="shared" si="60"/>
      </c>
      <c r="H978" s="94">
        <f>IF(AND(M978&gt;0,M978&lt;=STATS!$C$22),1,"")</f>
      </c>
      <c r="J978" s="51">
        <v>977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</c>
      <c r="F979" s="94">
        <f t="shared" si="63"/>
      </c>
      <c r="G979" s="94">
        <f t="shared" si="60"/>
      </c>
      <c r="H979" s="94">
        <f>IF(AND(M979&gt;0,M979&lt;=STATS!$C$22),1,"")</f>
      </c>
      <c r="J979" s="51">
        <v>978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</c>
      <c r="F981" s="94">
        <f t="shared" si="63"/>
      </c>
      <c r="G981" s="94">
        <f t="shared" si="60"/>
      </c>
      <c r="H981" s="94">
        <f>IF(AND(M981&gt;0,M981&lt;=STATS!$C$22),1,"")</f>
      </c>
      <c r="J981" s="51">
        <v>980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</c>
      <c r="F982" s="94">
        <f t="shared" si="63"/>
      </c>
      <c r="G982" s="94">
        <f t="shared" si="60"/>
      </c>
      <c r="H982" s="94">
        <f>IF(AND(M982&gt;0,M982&lt;=STATS!$C$22),1,"")</f>
      </c>
      <c r="J982" s="51">
        <v>981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</c>
      <c r="F983" s="94">
        <f t="shared" si="63"/>
      </c>
      <c r="G983" s="94">
        <f t="shared" si="60"/>
      </c>
      <c r="H983" s="94">
        <f>IF(AND(M983&gt;0,M983&lt;=STATS!$C$22),1,"")</f>
      </c>
      <c r="J983" s="51">
        <v>982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</c>
      <c r="F984" s="94">
        <f t="shared" si="63"/>
      </c>
      <c r="G984" s="94">
        <f t="shared" si="60"/>
      </c>
      <c r="H984" s="94">
        <f>IF(AND(M984&gt;0,M984&lt;=STATS!$C$22),1,"")</f>
      </c>
      <c r="J984" s="51">
        <v>983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</c>
      <c r="F985" s="94">
        <f t="shared" si="63"/>
      </c>
      <c r="G985" s="94">
        <f t="shared" si="60"/>
      </c>
      <c r="H985" s="94">
        <f>IF(AND(M985&gt;0,M985&lt;=STATS!$C$22),1,"")</f>
      </c>
      <c r="J985" s="51">
        <v>984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</c>
      <c r="F986" s="94">
        <f t="shared" si="63"/>
      </c>
      <c r="G986" s="94">
        <f aca="true" t="shared" si="64" ref="G986:G1049">IF($B986&gt;=1,$M986,"")</f>
      </c>
      <c r="H986" s="94">
        <f>IF(AND(M986&gt;0,M986&lt;=STATS!$C$22),1,"")</f>
      </c>
      <c r="J986" s="51">
        <v>985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</c>
      <c r="F987" s="94">
        <f t="shared" si="63"/>
      </c>
      <c r="G987" s="94">
        <f t="shared" si="64"/>
      </c>
      <c r="H987" s="94">
        <f>IF(AND(M987&gt;0,M987&lt;=STATS!$C$22),1,"")</f>
      </c>
      <c r="J987" s="51">
        <v>986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</c>
      <c r="F988" s="94">
        <f t="shared" si="63"/>
      </c>
      <c r="G988" s="94">
        <f t="shared" si="64"/>
      </c>
      <c r="H988" s="94">
        <f>IF(AND(M988&gt;0,M988&lt;=STATS!$C$22),1,"")</f>
      </c>
      <c r="J988" s="51">
        <v>987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</c>
      <c r="F989" s="94">
        <f t="shared" si="63"/>
      </c>
      <c r="G989" s="94">
        <f t="shared" si="64"/>
      </c>
      <c r="H989" s="94">
        <f>IF(AND(M989&gt;0,M989&lt;=STATS!$C$22),1,"")</f>
      </c>
      <c r="J989" s="51">
        <v>988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</c>
      <c r="F990" s="94">
        <f t="shared" si="63"/>
      </c>
      <c r="G990" s="94">
        <f t="shared" si="64"/>
      </c>
      <c r="H990" s="94">
        <f>IF(AND(M990&gt;0,M990&lt;=STATS!$C$22),1,"")</f>
      </c>
      <c r="J990" s="51">
        <v>989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</c>
      <c r="F992" s="94">
        <f t="shared" si="63"/>
      </c>
      <c r="G992" s="94">
        <f t="shared" si="64"/>
      </c>
      <c r="H992" s="94">
        <f>IF(AND(M992&gt;0,M992&lt;=STATS!$C$22),1,"")</f>
      </c>
      <c r="J992" s="51">
        <v>991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</c>
      <c r="F993" s="94">
        <f t="shared" si="63"/>
      </c>
      <c r="G993" s="94">
        <f t="shared" si="64"/>
      </c>
      <c r="H993" s="94">
        <f>IF(AND(M993&gt;0,M993&lt;=STATS!$C$22),1,"")</f>
      </c>
      <c r="J993" s="51">
        <v>992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</c>
      <c r="F994" s="94">
        <f t="shared" si="63"/>
      </c>
      <c r="G994" s="94">
        <f t="shared" si="64"/>
      </c>
      <c r="H994" s="94">
        <f>IF(AND(M994&gt;0,M994&lt;=STATS!$C$22),1,"")</f>
      </c>
      <c r="J994" s="51">
        <v>993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</c>
      <c r="F995" s="94">
        <f t="shared" si="63"/>
      </c>
      <c r="G995" s="94">
        <f t="shared" si="64"/>
      </c>
      <c r="H995" s="94">
        <f>IF(AND(M995&gt;0,M995&lt;=STATS!$C$22),1,"")</f>
      </c>
      <c r="J995" s="51">
        <v>994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</c>
      <c r="F996" s="94">
        <f t="shared" si="63"/>
      </c>
      <c r="G996" s="94">
        <f t="shared" si="64"/>
      </c>
      <c r="H996" s="94">
        <f>IF(AND(M996&gt;0,M996&lt;=STATS!$C$22),1,"")</f>
      </c>
      <c r="J996" s="51">
        <v>995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</c>
      <c r="F998" s="94">
        <f t="shared" si="63"/>
      </c>
      <c r="G998" s="94">
        <f t="shared" si="64"/>
      </c>
      <c r="H998" s="94">
        <f>IF(AND(M998&gt;0,M998&lt;=STATS!$C$22),1,"")</f>
      </c>
      <c r="J998" s="51">
        <v>997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</c>
      <c r="F1004" s="94">
        <f t="shared" si="63"/>
      </c>
      <c r="G1004" s="94">
        <f t="shared" si="64"/>
      </c>
      <c r="H1004" s="94">
        <f>IF(AND(M1004&gt;0,M1004&lt;=STATS!$C$22),1,"")</f>
      </c>
      <c r="J1004" s="51">
        <v>1003</v>
      </c>
      <c r="Q1004" s="22"/>
      <c r="R1004" s="22"/>
      <c r="S1004" s="54"/>
    </row>
    <row r="1005" spans="2:19" ht="12.75">
      <c r="B1005" s="94">
        <f t="shared" si="61"/>
        <v>0</v>
      </c>
      <c r="C1005" s="94">
        <f>IF(COUNT(Q1005:EC1005)&gt;0,COUNT(Q1005:EC1005),"")</f>
      </c>
      <c r="D1005" s="94">
        <f>IF(COUNT(S1005:EC1005)&gt;0,COUNT(S1005:EC1005),"")</f>
      </c>
      <c r="E1005" s="94">
        <f t="shared" si="62"/>
      </c>
      <c r="F1005" s="94">
        <f t="shared" si="63"/>
      </c>
      <c r="G1005" s="94">
        <f t="shared" si="64"/>
      </c>
      <c r="H1005" s="94">
        <f>IF(AND(M1005&gt;0,M1005&lt;=STATS!$C$22),1,"")</f>
      </c>
      <c r="J1005" s="51">
        <v>1004</v>
      </c>
      <c r="Q1005" s="22"/>
      <c r="R1005" s="22"/>
      <c r="S1005" s="54"/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</c>
      <c r="F1006" s="94">
        <f t="shared" si="63"/>
      </c>
      <c r="G1006" s="94">
        <f t="shared" si="64"/>
      </c>
      <c r="H1006" s="94">
        <f>IF(AND(M1006&gt;0,M1006&lt;=STATS!$C$22),1,"")</f>
      </c>
      <c r="J1006" s="51">
        <v>1005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</c>
      <c r="F1007" s="94">
        <f t="shared" si="63"/>
      </c>
      <c r="G1007" s="94">
        <f t="shared" si="64"/>
      </c>
      <c r="H1007" s="94">
        <f>IF(AND(M1007&gt;0,M1007&lt;=STATS!$C$22),1,"")</f>
      </c>
      <c r="J1007" s="51">
        <v>1006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</c>
      <c r="F1008" s="94">
        <f t="shared" si="63"/>
      </c>
      <c r="G1008" s="94">
        <f t="shared" si="64"/>
      </c>
      <c r="H1008" s="94">
        <f>IF(AND(M1008&gt;0,M1008&lt;=STATS!$C$22),1,"")</f>
      </c>
      <c r="J1008" s="51">
        <v>1007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</c>
      <c r="F1011" s="94">
        <f t="shared" si="63"/>
      </c>
      <c r="G1011" s="94">
        <f t="shared" si="64"/>
      </c>
      <c r="H1011" s="94">
        <f>IF(AND(M1011&gt;0,M1011&lt;=STATS!$C$22),1,"")</f>
      </c>
      <c r="J1011" s="51">
        <v>1010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</c>
      <c r="F1012" s="94">
        <f t="shared" si="63"/>
      </c>
      <c r="G1012" s="94">
        <f t="shared" si="64"/>
      </c>
      <c r="H1012" s="94">
        <f>IF(AND(M1012&gt;0,M1012&lt;=STATS!$C$22),1,"")</f>
      </c>
      <c r="J1012" s="51">
        <v>1011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</c>
      <c r="F1013" s="94">
        <f t="shared" si="63"/>
      </c>
      <c r="G1013" s="94">
        <f t="shared" si="64"/>
      </c>
      <c r="H1013" s="94">
        <f>IF(AND(M1013&gt;0,M1013&lt;=STATS!$C$22),1,"")</f>
      </c>
      <c r="J1013" s="51">
        <v>1012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</c>
      <c r="F1014" s="94">
        <f t="shared" si="63"/>
      </c>
      <c r="G1014" s="94">
        <f t="shared" si="64"/>
      </c>
      <c r="H1014" s="94">
        <f>IF(AND(M1014&gt;0,M1014&lt;=STATS!$C$22),1,"")</f>
      </c>
      <c r="J1014" s="51">
        <v>1013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</c>
      <c r="F1015" s="94">
        <f t="shared" si="63"/>
      </c>
      <c r="G1015" s="94">
        <f t="shared" si="64"/>
      </c>
      <c r="H1015" s="94">
        <f>IF(AND(M1015&gt;0,M1015&lt;=STATS!$C$22),1,"")</f>
      </c>
      <c r="J1015" s="51">
        <v>1014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</c>
      <c r="F1016" s="94">
        <f t="shared" si="63"/>
      </c>
      <c r="G1016" s="94">
        <f t="shared" si="64"/>
      </c>
      <c r="H1016" s="94">
        <f>IF(AND(M1016&gt;0,M1016&lt;=STATS!$C$22),1,"")</f>
      </c>
      <c r="J1016" s="51">
        <v>1015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</c>
      <c r="F1017" s="94">
        <f t="shared" si="63"/>
      </c>
      <c r="G1017" s="94">
        <f t="shared" si="64"/>
      </c>
      <c r="H1017" s="94">
        <f>IF(AND(M1017&gt;0,M1017&lt;=STATS!$C$22),1,"")</f>
      </c>
      <c r="J1017" s="51">
        <v>1016</v>
      </c>
      <c r="Q1017" s="22"/>
      <c r="R1017" s="22"/>
      <c r="S1017" s="54"/>
    </row>
    <row r="1018" spans="2:19" ht="12.75">
      <c r="B1018" s="94">
        <f t="shared" si="61"/>
        <v>0</v>
      </c>
      <c r="C1018" s="94">
        <f>IF(COUNT(Q1018:EC1018)&gt;0,COUNT(Q1018:EC1018),"")</f>
      </c>
      <c r="D1018" s="94">
        <f>IF(COUNT(S1018:EC1018)&gt;0,COUNT(S1018:EC1018),"")</f>
      </c>
      <c r="E1018" s="94">
        <f t="shared" si="62"/>
      </c>
      <c r="F1018" s="94">
        <f t="shared" si="63"/>
      </c>
      <c r="G1018" s="94">
        <f t="shared" si="64"/>
      </c>
      <c r="H1018" s="94">
        <f>IF(AND(M1018&gt;0,M1018&lt;=STATS!$C$22),1,"")</f>
      </c>
      <c r="J1018" s="51">
        <v>1017</v>
      </c>
      <c r="Q1018" s="22"/>
      <c r="R1018" s="22"/>
      <c r="S1018" s="54"/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</c>
      <c r="F1019" s="94">
        <f t="shared" si="63"/>
      </c>
      <c r="G1019" s="94">
        <f t="shared" si="64"/>
      </c>
      <c r="H1019" s="94">
        <f>IF(AND(M1019&gt;0,M1019&lt;=STATS!$C$22),1,"")</f>
      </c>
      <c r="J1019" s="51">
        <v>1018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</c>
      <c r="F1021" s="94">
        <f t="shared" si="63"/>
      </c>
      <c r="G1021" s="94">
        <f t="shared" si="64"/>
      </c>
      <c r="H1021" s="94">
        <f>IF(AND(M1021&gt;0,M1021&lt;=STATS!$C$22),1,"")</f>
      </c>
      <c r="J1021" s="51">
        <v>1020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</c>
      <c r="F1022" s="94">
        <f t="shared" si="63"/>
      </c>
      <c r="G1022" s="94">
        <f t="shared" si="64"/>
      </c>
      <c r="H1022" s="94">
        <f>IF(AND(M1022&gt;0,M1022&lt;=STATS!$C$22),1,"")</f>
      </c>
      <c r="J1022" s="51">
        <v>1021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</c>
      <c r="F1023" s="94">
        <f t="shared" si="63"/>
      </c>
      <c r="G1023" s="94">
        <f t="shared" si="64"/>
      </c>
      <c r="H1023" s="94">
        <f>IF(AND(M1023&gt;0,M1023&lt;=STATS!$C$22),1,"")</f>
      </c>
      <c r="J1023" s="51">
        <v>1022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</c>
      <c r="F1026" s="94">
        <f aca="true" t="shared" si="67" ref="F1026:F1089">IF(H1026=1,COUNT(T1026:EA1026),"")</f>
      </c>
      <c r="G1026" s="94">
        <f t="shared" si="64"/>
      </c>
      <c r="H1026" s="94">
        <f>IF(AND(M1026&gt;0,M1026&lt;=STATS!$C$22),1,"")</f>
      </c>
      <c r="J1026" s="51">
        <v>1025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Q1039" s="22"/>
      <c r="R1039" s="22"/>
      <c r="S1039" s="54"/>
    </row>
    <row r="1040" spans="2:19" ht="12.75">
      <c r="B1040" s="94">
        <f t="shared" si="65"/>
        <v>0</v>
      </c>
      <c r="C1040" s="94">
        <f>IF(COUNT(Q1040:EC1040)&gt;0,COUNT(Q1040:EC1040),"")</f>
      </c>
      <c r="D1040" s="94">
        <f>IF(COUNT(S1040:EC1040)&gt;0,COUNT(S1040:EC1040),"")</f>
      </c>
      <c r="E1040" s="94">
        <f t="shared" si="66"/>
      </c>
      <c r="F1040" s="94">
        <f t="shared" si="67"/>
      </c>
      <c r="G1040" s="94">
        <f t="shared" si="64"/>
      </c>
      <c r="H1040" s="94">
        <f>IF(AND(M1040&gt;0,M1040&lt;=STATS!$C$22),1,"")</f>
      </c>
      <c r="J1040" s="51">
        <v>1039</v>
      </c>
      <c r="Q1040" s="22"/>
      <c r="R1040" s="22"/>
      <c r="S1040" s="54"/>
    </row>
    <row r="1041" spans="2:19" ht="12.75">
      <c r="B1041" s="94">
        <f t="shared" si="65"/>
        <v>0</v>
      </c>
      <c r="C1041" s="94">
        <f>IF(COUNT(Q1041:EC1041)&gt;0,COUNT(Q1041:EC1041),"")</f>
      </c>
      <c r="D1041" s="94">
        <f>IF(COUNT(S1041:EC1041)&gt;0,COUNT(S1041:EC1041),"")</f>
      </c>
      <c r="E1041" s="94">
        <f t="shared" si="66"/>
      </c>
      <c r="F1041" s="94">
        <f t="shared" si="67"/>
      </c>
      <c r="G1041" s="94">
        <f t="shared" si="64"/>
      </c>
      <c r="H1041" s="94">
        <f>IF(AND(M1041&gt;0,M1041&lt;=STATS!$C$22),1,"")</f>
      </c>
      <c r="J1041" s="51">
        <v>1040</v>
      </c>
      <c r="Q1041" s="22"/>
      <c r="R1041" s="22"/>
      <c r="S1041" s="54"/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</c>
      <c r="F1042" s="94">
        <f t="shared" si="67"/>
      </c>
      <c r="G1042" s="94">
        <f t="shared" si="64"/>
      </c>
      <c r="H1042" s="94">
        <f>IF(AND(M1042&gt;0,M1042&lt;=STATS!$C$22),1,"")</f>
      </c>
      <c r="J1042" s="51">
        <v>1041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</c>
      <c r="F1043" s="94">
        <f t="shared" si="67"/>
      </c>
      <c r="G1043" s="94">
        <f t="shared" si="64"/>
      </c>
      <c r="H1043" s="94">
        <f>IF(AND(M1043&gt;0,M1043&lt;=STATS!$C$22),1,"")</f>
      </c>
      <c r="J1043" s="51">
        <v>1042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</c>
      <c r="F1044" s="94">
        <f t="shared" si="67"/>
      </c>
      <c r="G1044" s="94">
        <f t="shared" si="64"/>
      </c>
      <c r="H1044" s="94">
        <f>IF(AND(M1044&gt;0,M1044&lt;=STATS!$C$22),1,"")</f>
      </c>
      <c r="J1044" s="51">
        <v>1043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</c>
      <c r="F1045" s="94">
        <f t="shared" si="67"/>
      </c>
      <c r="G1045" s="94">
        <f t="shared" si="64"/>
      </c>
      <c r="H1045" s="94">
        <f>IF(AND(M1045&gt;0,M1045&lt;=STATS!$C$22),1,"")</f>
      </c>
      <c r="J1045" s="51">
        <v>1044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</c>
      <c r="F1046" s="94">
        <f t="shared" si="67"/>
      </c>
      <c r="G1046" s="94">
        <f t="shared" si="64"/>
      </c>
      <c r="H1046" s="94">
        <f>IF(AND(M1046&gt;0,M1046&lt;=STATS!$C$22),1,"")</f>
      </c>
      <c r="J1046" s="51">
        <v>1045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</c>
      <c r="F1047" s="94">
        <f t="shared" si="67"/>
      </c>
      <c r="G1047" s="94">
        <f t="shared" si="64"/>
      </c>
      <c r="H1047" s="94">
        <f>IF(AND(M1047&gt;0,M1047&lt;=STATS!$C$22),1,"")</f>
      </c>
      <c r="J1047" s="51">
        <v>1046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</c>
      <c r="F1048" s="94">
        <f t="shared" si="67"/>
      </c>
      <c r="G1048" s="94">
        <f t="shared" si="64"/>
      </c>
      <c r="H1048" s="94">
        <f>IF(AND(M1048&gt;0,M1048&lt;=STATS!$C$22),1,"")</f>
      </c>
      <c r="J1048" s="51">
        <v>1047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</c>
      <c r="F1049" s="94">
        <f t="shared" si="67"/>
      </c>
      <c r="G1049" s="94">
        <f t="shared" si="64"/>
      </c>
      <c r="H1049" s="94">
        <f>IF(AND(M1049&gt;0,M1049&lt;=STATS!$C$22),1,"")</f>
      </c>
      <c r="J1049" s="51">
        <v>1048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</c>
      <c r="F1050" s="94">
        <f t="shared" si="67"/>
      </c>
      <c r="G1050" s="94">
        <f aca="true" t="shared" si="68" ref="G1050:G1113">IF($B1050&gt;=1,$M1050,"")</f>
      </c>
      <c r="H1050" s="94">
        <f>IF(AND(M1050&gt;0,M1050&lt;=STATS!$C$22),1,"")</f>
      </c>
      <c r="J1050" s="51">
        <v>1049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</c>
      <c r="F1051" s="94">
        <f t="shared" si="67"/>
      </c>
      <c r="G1051" s="94">
        <f t="shared" si="68"/>
      </c>
      <c r="H1051" s="94">
        <f>IF(AND(M1051&gt;0,M1051&lt;=STATS!$C$22),1,"")</f>
      </c>
      <c r="J1051" s="51">
        <v>1050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</c>
      <c r="F1052" s="94">
        <f t="shared" si="67"/>
      </c>
      <c r="G1052" s="94">
        <f t="shared" si="68"/>
      </c>
      <c r="H1052" s="94">
        <f>IF(AND(M1052&gt;0,M1052&lt;=STATS!$C$22),1,"")</f>
      </c>
      <c r="J1052" s="51">
        <v>1051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</c>
      <c r="F1053" s="94">
        <f t="shared" si="67"/>
      </c>
      <c r="G1053" s="94">
        <f t="shared" si="68"/>
      </c>
      <c r="H1053" s="94">
        <f>IF(AND(M1053&gt;0,M1053&lt;=STATS!$C$22),1,"")</f>
      </c>
      <c r="J1053" s="51">
        <v>1052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</c>
      <c r="F1054" s="94">
        <f t="shared" si="67"/>
      </c>
      <c r="G1054" s="94">
        <f t="shared" si="68"/>
      </c>
      <c r="H1054" s="94">
        <f>IF(AND(M1054&gt;0,M1054&lt;=STATS!$C$22),1,"")</f>
      </c>
      <c r="J1054" s="51">
        <v>1053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</c>
      <c r="F1055" s="94">
        <f t="shared" si="67"/>
      </c>
      <c r="G1055" s="94">
        <f t="shared" si="68"/>
      </c>
      <c r="H1055" s="94">
        <f>IF(AND(M1055&gt;0,M1055&lt;=STATS!$C$22),1,"")</f>
      </c>
      <c r="J1055" s="51">
        <v>1054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</c>
      <c r="F1056" s="94">
        <f t="shared" si="67"/>
      </c>
      <c r="G1056" s="94">
        <f t="shared" si="68"/>
      </c>
      <c r="H1056" s="94">
        <f>IF(AND(M1056&gt;0,M1056&lt;=STATS!$C$22),1,"")</f>
      </c>
      <c r="J1056" s="51">
        <v>1055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</c>
      <c r="F1061" s="94">
        <f t="shared" si="67"/>
      </c>
      <c r="G1061" s="94">
        <f t="shared" si="68"/>
      </c>
      <c r="H1061" s="94">
        <f>IF(AND(M1061&gt;0,M1061&lt;=STATS!$C$22),1,"")</f>
      </c>
      <c r="J1061" s="51">
        <v>1060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</c>
      <c r="F1072" s="94">
        <f t="shared" si="67"/>
      </c>
      <c r="G1072" s="94">
        <f t="shared" si="68"/>
      </c>
      <c r="H1072" s="94">
        <f>IF(AND(M1072&gt;0,M1072&lt;=STATS!$C$22),1,"")</f>
      </c>
      <c r="J1072" s="51">
        <v>1071</v>
      </c>
      <c r="Q1072" s="22"/>
      <c r="R1072" s="22"/>
      <c r="S1072" s="54"/>
    </row>
    <row r="1073" spans="2:19" ht="12.75">
      <c r="B1073" s="94">
        <f t="shared" si="65"/>
        <v>0</v>
      </c>
      <c r="C1073" s="94">
        <f>IF(COUNT(Q1073:EC1073)&gt;0,COUNT(Q1073:EC1073),"")</f>
      </c>
      <c r="D1073" s="94">
        <f>IF(COUNT(S1073:EC1073)&gt;0,COUNT(S1073:EC1073),"")</f>
      </c>
      <c r="E1073" s="94">
        <f t="shared" si="66"/>
      </c>
      <c r="F1073" s="94">
        <f t="shared" si="67"/>
      </c>
      <c r="G1073" s="94">
        <f t="shared" si="68"/>
      </c>
      <c r="H1073" s="94">
        <f>IF(AND(M1073&gt;0,M1073&lt;=STATS!$C$22),1,"")</f>
      </c>
      <c r="J1073" s="51">
        <v>1072</v>
      </c>
      <c r="Q1073" s="22"/>
      <c r="R1073" s="22"/>
      <c r="S1073" s="54"/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</c>
      <c r="F1074" s="94">
        <f t="shared" si="67"/>
      </c>
      <c r="G1074" s="94">
        <f t="shared" si="68"/>
      </c>
      <c r="H1074" s="94">
        <f>IF(AND(M1074&gt;0,M1074&lt;=STATS!$C$22),1,"")</f>
      </c>
      <c r="J1074" s="51">
        <v>1073</v>
      </c>
      <c r="Q1074" s="22"/>
      <c r="R1074" s="22"/>
      <c r="S1074" s="54"/>
    </row>
    <row r="1075" spans="2:19" ht="12.75">
      <c r="B1075" s="94">
        <f t="shared" si="65"/>
        <v>0</v>
      </c>
      <c r="C1075" s="94">
        <f>IF(COUNT(Q1075:EC1075)&gt;0,COUNT(Q1075:EC1075),"")</f>
      </c>
      <c r="D1075" s="94">
        <f>IF(COUNT(S1075:EC1075)&gt;0,COUNT(S1075:EC1075),"")</f>
      </c>
      <c r="E1075" s="94">
        <f t="shared" si="66"/>
      </c>
      <c r="F1075" s="94">
        <f t="shared" si="67"/>
      </c>
      <c r="G1075" s="94">
        <f t="shared" si="68"/>
      </c>
      <c r="H1075" s="94">
        <f>IF(AND(M1075&gt;0,M1075&lt;=STATS!$C$22),1,"")</f>
      </c>
      <c r="J1075" s="51">
        <v>1074</v>
      </c>
      <c r="Q1075" s="22"/>
      <c r="R1075" s="22"/>
      <c r="S1075" s="54"/>
    </row>
    <row r="1076" spans="2:19" ht="12.75">
      <c r="B1076" s="94">
        <f t="shared" si="65"/>
        <v>0</v>
      </c>
      <c r="C1076" s="94">
        <f>IF(COUNT(Q1076:EC1076)&gt;0,COUNT(Q1076:EC1076),"")</f>
      </c>
      <c r="D1076" s="94">
        <f>IF(COUNT(S1076:EC1076)&gt;0,COUNT(S1076:EC1076),"")</f>
      </c>
      <c r="E1076" s="94">
        <f t="shared" si="66"/>
      </c>
      <c r="F1076" s="94">
        <f t="shared" si="67"/>
      </c>
      <c r="G1076" s="94">
        <f t="shared" si="68"/>
      </c>
      <c r="H1076" s="94">
        <f>IF(AND(M1076&gt;0,M1076&lt;=STATS!$C$22),1,"")</f>
      </c>
      <c r="J1076" s="51">
        <v>1075</v>
      </c>
      <c r="Q1076" s="22"/>
      <c r="R1076" s="22"/>
      <c r="S1076" s="54"/>
    </row>
    <row r="1077" spans="2:19" ht="12.75">
      <c r="B1077" s="94">
        <f t="shared" si="65"/>
        <v>0</v>
      </c>
      <c r="C1077" s="94">
        <f>IF(COUNT(Q1077:EC1077)&gt;0,COUNT(Q1077:EC1077),"")</f>
      </c>
      <c r="D1077" s="94">
        <f>IF(COUNT(S1077:EC1077)&gt;0,COUNT(S1077:EC1077),"")</f>
      </c>
      <c r="E1077" s="94">
        <f t="shared" si="66"/>
      </c>
      <c r="F1077" s="94">
        <f t="shared" si="67"/>
      </c>
      <c r="G1077" s="94">
        <f t="shared" si="68"/>
      </c>
      <c r="H1077" s="94">
        <f>IF(AND(M1077&gt;0,M1077&lt;=STATS!$C$22),1,"")</f>
      </c>
      <c r="J1077" s="51">
        <v>1076</v>
      </c>
      <c r="Q1077" s="22"/>
      <c r="R1077" s="22"/>
      <c r="S1077" s="54"/>
    </row>
    <row r="1078" spans="2:19" ht="12.75">
      <c r="B1078" s="94">
        <f t="shared" si="65"/>
        <v>0</v>
      </c>
      <c r="C1078" s="94">
        <f>IF(COUNT(Q1078:EC1078)&gt;0,COUNT(Q1078:EC1078),"")</f>
      </c>
      <c r="D1078" s="94">
        <f>IF(COUNT(S1078:EC1078)&gt;0,COUNT(S1078:EC1078),"")</f>
      </c>
      <c r="E1078" s="94">
        <f t="shared" si="66"/>
      </c>
      <c r="F1078" s="94">
        <f t="shared" si="67"/>
      </c>
      <c r="G1078" s="94">
        <f t="shared" si="68"/>
      </c>
      <c r="H1078" s="94">
        <f>IF(AND(M1078&gt;0,M1078&lt;=STATS!$C$22),1,"")</f>
      </c>
      <c r="J1078" s="51">
        <v>1077</v>
      </c>
      <c r="Q1078" s="22"/>
      <c r="R1078" s="22"/>
      <c r="S1078" s="54"/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</c>
      <c r="F1079" s="94">
        <f t="shared" si="67"/>
      </c>
      <c r="G1079" s="94">
        <f t="shared" si="68"/>
      </c>
      <c r="H1079" s="94">
        <f>IF(AND(M1079&gt;0,M1079&lt;=STATS!$C$22),1,"")</f>
      </c>
      <c r="J1079" s="51">
        <v>1078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</c>
      <c r="F1080" s="94">
        <f t="shared" si="67"/>
      </c>
      <c r="G1080" s="94">
        <f t="shared" si="68"/>
      </c>
      <c r="H1080" s="94">
        <f>IF(AND(M1080&gt;0,M1080&lt;=STATS!$C$22),1,"")</f>
      </c>
      <c r="J1080" s="51">
        <v>1079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</c>
      <c r="F1082" s="94">
        <f t="shared" si="67"/>
      </c>
      <c r="G1082" s="94">
        <f t="shared" si="68"/>
      </c>
      <c r="H1082" s="94">
        <f>IF(AND(M1082&gt;0,M1082&lt;=STATS!$C$22),1,"")</f>
      </c>
      <c r="J1082" s="51">
        <v>1081</v>
      </c>
      <c r="Q1082" s="22"/>
      <c r="R1082" s="22"/>
      <c r="S1082" s="54"/>
    </row>
    <row r="1083" spans="2:19" ht="12.75">
      <c r="B1083" s="94">
        <f t="shared" si="65"/>
        <v>0</v>
      </c>
      <c r="C1083" s="94">
        <f>IF(COUNT(Q1083:EC1083)&gt;0,COUNT(Q1083:EC1083),"")</f>
      </c>
      <c r="D1083" s="94">
        <f>IF(COUNT(S1083:EC1083)&gt;0,COUNT(S1083:EC1083),"")</f>
      </c>
      <c r="E1083" s="94">
        <f t="shared" si="66"/>
      </c>
      <c r="F1083" s="94">
        <f t="shared" si="67"/>
      </c>
      <c r="G1083" s="94">
        <f t="shared" si="68"/>
      </c>
      <c r="H1083" s="94">
        <f>IF(AND(M1083&gt;0,M1083&lt;=STATS!$C$22),1,"")</f>
      </c>
      <c r="J1083" s="51">
        <v>1082</v>
      </c>
      <c r="Q1083" s="22"/>
      <c r="R1083" s="22"/>
      <c r="S1083" s="54"/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</c>
      <c r="F1084" s="94">
        <f t="shared" si="67"/>
      </c>
      <c r="G1084" s="94">
        <f t="shared" si="68"/>
      </c>
      <c r="H1084" s="94">
        <f>IF(AND(M1084&gt;0,M1084&lt;=STATS!$C$22),1,"")</f>
      </c>
      <c r="J1084" s="51">
        <v>1083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</c>
      <c r="F1085" s="94">
        <f t="shared" si="67"/>
      </c>
      <c r="G1085" s="94">
        <f t="shared" si="68"/>
      </c>
      <c r="H1085" s="94">
        <f>IF(AND(M1085&gt;0,M1085&lt;=STATS!$C$22),1,"")</f>
      </c>
      <c r="J1085" s="51">
        <v>1084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</c>
      <c r="F1086" s="94">
        <f t="shared" si="67"/>
      </c>
      <c r="G1086" s="94">
        <f t="shared" si="68"/>
      </c>
      <c r="H1086" s="94">
        <f>IF(AND(M1086&gt;0,M1086&lt;=STATS!$C$22),1,"")</f>
      </c>
      <c r="J1086" s="51">
        <v>1085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</c>
      <c r="F1091" s="94">
        <f t="shared" si="71"/>
      </c>
      <c r="G1091" s="94">
        <f t="shared" si="68"/>
      </c>
      <c r="H1091" s="94">
        <f>IF(AND(M1091&gt;0,M1091&lt;=STATS!$C$22),1,"")</f>
      </c>
      <c r="J1091" s="51">
        <v>1090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</c>
      <c r="F1092" s="94">
        <f t="shared" si="71"/>
      </c>
      <c r="G1092" s="94">
        <f t="shared" si="68"/>
      </c>
      <c r="H1092" s="94">
        <f>IF(AND(M1092&gt;0,M1092&lt;=STATS!$C$22),1,"")</f>
      </c>
      <c r="J1092" s="51">
        <v>1091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</c>
      <c r="F1093" s="94">
        <f t="shared" si="71"/>
      </c>
      <c r="G1093" s="94">
        <f t="shared" si="68"/>
      </c>
      <c r="H1093" s="94">
        <f>IF(AND(M1093&gt;0,M1093&lt;=STATS!$C$22),1,"")</f>
      </c>
      <c r="J1093" s="51">
        <v>1092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</c>
      <c r="F1094" s="94">
        <f t="shared" si="71"/>
      </c>
      <c r="G1094" s="94">
        <f t="shared" si="68"/>
      </c>
      <c r="H1094" s="94">
        <f>IF(AND(M1094&gt;0,M1094&lt;=STATS!$C$22),1,"")</f>
      </c>
      <c r="J1094" s="51">
        <v>1093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</c>
      <c r="F1101" s="94">
        <f t="shared" si="71"/>
      </c>
      <c r="G1101" s="94">
        <f t="shared" si="68"/>
      </c>
      <c r="H1101" s="94">
        <f>IF(AND(M1101&gt;0,M1101&lt;=STATS!$C$22),1,"")</f>
      </c>
      <c r="J1101" s="51">
        <v>1100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</c>
      <c r="F1102" s="94">
        <f t="shared" si="71"/>
      </c>
      <c r="G1102" s="94">
        <f t="shared" si="68"/>
      </c>
      <c r="H1102" s="94">
        <f>IF(AND(M1102&gt;0,M1102&lt;=STATS!$C$22),1,"")</f>
      </c>
      <c r="J1102" s="51">
        <v>1101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</c>
      <c r="F1103" s="94">
        <f t="shared" si="71"/>
      </c>
      <c r="G1103" s="94">
        <f t="shared" si="68"/>
      </c>
      <c r="H1103" s="94">
        <f>IF(AND(M1103&gt;0,M1103&lt;=STATS!$C$22),1,"")</f>
      </c>
      <c r="J1103" s="51">
        <v>1102</v>
      </c>
      <c r="Q1103" s="22"/>
      <c r="R1103" s="22"/>
      <c r="S1103" s="54"/>
    </row>
    <row r="1104" spans="2:19" ht="12.75">
      <c r="B1104" s="94">
        <f t="shared" si="69"/>
        <v>0</v>
      </c>
      <c r="C1104" s="94">
        <f>IF(COUNT(Q1104:EC1104)&gt;0,COUNT(Q1104:EC1104),"")</f>
      </c>
      <c r="D1104" s="94">
        <f>IF(COUNT(S1104:EC1104)&gt;0,COUNT(S1104:EC1104),"")</f>
      </c>
      <c r="E1104" s="94">
        <f t="shared" si="70"/>
      </c>
      <c r="F1104" s="94">
        <f t="shared" si="71"/>
      </c>
      <c r="G1104" s="94">
        <f t="shared" si="68"/>
      </c>
      <c r="H1104" s="94">
        <f>IF(AND(M1104&gt;0,M1104&lt;=STATS!$C$22),1,"")</f>
      </c>
      <c r="J1104" s="51">
        <v>1103</v>
      </c>
      <c r="Q1104" s="22"/>
      <c r="R1104" s="22"/>
      <c r="S1104" s="54"/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</c>
      <c r="F1105" s="94">
        <f t="shared" si="71"/>
      </c>
      <c r="G1105" s="94">
        <f t="shared" si="68"/>
      </c>
      <c r="H1105" s="94">
        <f>IF(AND(M1105&gt;0,M1105&lt;=STATS!$C$22),1,"")</f>
      </c>
      <c r="J1105" s="51">
        <v>1104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</c>
      <c r="F1113" s="94">
        <f t="shared" si="71"/>
      </c>
      <c r="G1113" s="94">
        <f t="shared" si="68"/>
      </c>
      <c r="H1113" s="94">
        <f>IF(AND(M1113&gt;0,M1113&lt;=STATS!$C$22),1,"")</f>
      </c>
      <c r="J1113" s="51">
        <v>1112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</c>
      <c r="F1117" s="94">
        <f t="shared" si="71"/>
      </c>
      <c r="G1117" s="94">
        <f t="shared" si="72"/>
      </c>
      <c r="H1117" s="94">
        <f>IF(AND(M1117&gt;0,M1117&lt;=STATS!$C$22),1,"")</f>
      </c>
      <c r="J1117" s="51">
        <v>1116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</c>
      <c r="F1118" s="94">
        <f t="shared" si="71"/>
      </c>
      <c r="G1118" s="94">
        <f t="shared" si="72"/>
      </c>
      <c r="H1118" s="94">
        <f>IF(AND(M1118&gt;0,M1118&lt;=STATS!$C$22),1,"")</f>
      </c>
      <c r="J1118" s="51">
        <v>1117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</c>
      <c r="F1119" s="94">
        <f t="shared" si="71"/>
      </c>
      <c r="G1119" s="94">
        <f t="shared" si="72"/>
      </c>
      <c r="H1119" s="94">
        <f>IF(AND(M1119&gt;0,M1119&lt;=STATS!$C$22),1,"")</f>
      </c>
      <c r="J1119" s="51">
        <v>1118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</c>
      <c r="F1120" s="94">
        <f t="shared" si="71"/>
      </c>
      <c r="G1120" s="94">
        <f t="shared" si="72"/>
      </c>
      <c r="H1120" s="94">
        <f>IF(AND(M1120&gt;0,M1120&lt;=STATS!$C$22),1,"")</f>
      </c>
      <c r="J1120" s="51">
        <v>1119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</c>
      <c r="F1121" s="94">
        <f t="shared" si="71"/>
      </c>
      <c r="G1121" s="94">
        <f t="shared" si="72"/>
      </c>
      <c r="H1121" s="94">
        <f>IF(AND(M1121&gt;0,M1121&lt;=STATS!$C$22),1,"")</f>
      </c>
      <c r="J1121" s="51">
        <v>1120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</c>
      <c r="F1122" s="94">
        <f t="shared" si="71"/>
      </c>
      <c r="G1122" s="94">
        <f t="shared" si="72"/>
      </c>
      <c r="H1122" s="94">
        <f>IF(AND(M1122&gt;0,M1122&lt;=STATS!$C$22),1,"")</f>
      </c>
      <c r="J1122" s="51">
        <v>1121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</c>
      <c r="F1123" s="94">
        <f t="shared" si="71"/>
      </c>
      <c r="G1123" s="94">
        <f t="shared" si="72"/>
      </c>
      <c r="H1123" s="94">
        <f>IF(AND(M1123&gt;0,M1123&lt;=STATS!$C$22),1,"")</f>
      </c>
      <c r="J1123" s="51">
        <v>1122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</c>
      <c r="F1126" s="94">
        <f t="shared" si="71"/>
      </c>
      <c r="G1126" s="94">
        <f t="shared" si="72"/>
      </c>
      <c r="H1126" s="94">
        <f>IF(AND(M1126&gt;0,M1126&lt;=STATS!$C$22),1,"")</f>
      </c>
      <c r="J1126" s="51">
        <v>1125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</c>
      <c r="F1130" s="94">
        <f t="shared" si="71"/>
      </c>
      <c r="G1130" s="94">
        <f t="shared" si="72"/>
      </c>
      <c r="H1130" s="94">
        <f>IF(AND(M1130&gt;0,M1130&lt;=STATS!$C$22),1,"")</f>
      </c>
      <c r="J1130" s="51">
        <v>1129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Q1131" s="22"/>
      <c r="R1131" s="22"/>
      <c r="S1131" s="54"/>
    </row>
    <row r="1132" spans="2:19" ht="12.75">
      <c r="B1132" s="94">
        <f t="shared" si="69"/>
        <v>0</v>
      </c>
      <c r="C1132" s="94">
        <f>IF(COUNT(Q1132:EC1132)&gt;0,COUNT(Q1132:EC1132),"")</f>
      </c>
      <c r="D1132" s="94">
        <f>IF(COUNT(S1132:EC1132)&gt;0,COUNT(S1132:EC1132),"")</f>
      </c>
      <c r="E1132" s="94">
        <f t="shared" si="70"/>
      </c>
      <c r="F1132" s="94">
        <f t="shared" si="71"/>
      </c>
      <c r="G1132" s="94">
        <f t="shared" si="72"/>
      </c>
      <c r="H1132" s="94">
        <f>IF(AND(M1132&gt;0,M1132&lt;=STATS!$C$22),1,"")</f>
      </c>
      <c r="J1132" s="51">
        <v>1131</v>
      </c>
      <c r="Q1132" s="22"/>
      <c r="R1132" s="22"/>
      <c r="S1132" s="54"/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Q1133" s="22"/>
      <c r="R1133" s="22"/>
      <c r="S1133" s="54"/>
    </row>
    <row r="1134" spans="2:19" ht="12.75">
      <c r="B1134" s="94">
        <f t="shared" si="69"/>
        <v>0</v>
      </c>
      <c r="C1134" s="94">
        <f>IF(COUNT(Q1134:EC1134)&gt;0,COUNT(Q1134:EC1134),"")</f>
      </c>
      <c r="D1134" s="94">
        <f>IF(COUNT(S1134:EC1134)&gt;0,COUNT(S1134:EC1134),"")</f>
      </c>
      <c r="E1134" s="94">
        <f t="shared" si="70"/>
      </c>
      <c r="F1134" s="94">
        <f t="shared" si="71"/>
      </c>
      <c r="G1134" s="94">
        <f t="shared" si="72"/>
      </c>
      <c r="H1134" s="94">
        <f>IF(AND(M1134&gt;0,M1134&lt;=STATS!$C$22),1,"")</f>
      </c>
      <c r="J1134" s="51">
        <v>1133</v>
      </c>
      <c r="Q1134" s="22"/>
      <c r="R1134" s="22"/>
      <c r="S1134" s="54"/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</c>
      <c r="F1135" s="94">
        <f t="shared" si="71"/>
      </c>
      <c r="G1135" s="94">
        <f t="shared" si="72"/>
      </c>
      <c r="H1135" s="94">
        <f>IF(AND(M1135&gt;0,M1135&lt;=STATS!$C$22),1,"")</f>
      </c>
      <c r="J1135" s="51">
        <v>1134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</c>
      <c r="F1139" s="94">
        <f t="shared" si="71"/>
      </c>
      <c r="G1139" s="94">
        <f t="shared" si="72"/>
      </c>
      <c r="H1139" s="94">
        <f>IF(AND(M1139&gt;0,M1139&lt;=STATS!$C$22),1,"")</f>
      </c>
      <c r="J1139" s="51">
        <v>1138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</c>
      <c r="F1146" s="94">
        <f t="shared" si="71"/>
      </c>
      <c r="G1146" s="94">
        <f t="shared" si="72"/>
      </c>
      <c r="H1146" s="94">
        <f>IF(AND(M1146&gt;0,M1146&lt;=STATS!$C$22),1,"")</f>
      </c>
      <c r="J1146" s="51">
        <v>1145</v>
      </c>
      <c r="Q1146" s="22"/>
      <c r="R1146" s="22"/>
      <c r="S1146" s="54"/>
    </row>
    <row r="1147" spans="2:19" ht="12.75">
      <c r="B1147" s="94">
        <f t="shared" si="69"/>
        <v>0</v>
      </c>
      <c r="C1147" s="94">
        <f>IF(COUNT(Q1147:EC1147)&gt;0,COUNT(Q1147:EC1147),"")</f>
      </c>
      <c r="D1147" s="94">
        <f>IF(COUNT(S1147:EC1147)&gt;0,COUNT(S1147:EC1147),"")</f>
      </c>
      <c r="E1147" s="94">
        <f t="shared" si="70"/>
      </c>
      <c r="F1147" s="94">
        <f t="shared" si="71"/>
      </c>
      <c r="G1147" s="94">
        <f t="shared" si="72"/>
      </c>
      <c r="H1147" s="94">
        <f>IF(AND(M1147&gt;0,M1147&lt;=STATS!$C$22),1,"")</f>
      </c>
      <c r="J1147" s="51">
        <v>1146</v>
      </c>
      <c r="Q1147" s="22"/>
      <c r="R1147" s="22"/>
      <c r="S1147" s="54"/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</c>
      <c r="F1156" s="94">
        <f t="shared" si="75"/>
      </c>
      <c r="G1156" s="94">
        <f t="shared" si="72"/>
      </c>
      <c r="H1156" s="94">
        <f>IF(AND(M1156&gt;0,M1156&lt;=STATS!$C$22),1,"")</f>
      </c>
      <c r="J1156" s="51">
        <v>1155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</c>
      <c r="F1157" s="94">
        <f t="shared" si="75"/>
      </c>
      <c r="G1157" s="94">
        <f t="shared" si="72"/>
      </c>
      <c r="H1157" s="94">
        <f>IF(AND(M1157&gt;0,M1157&lt;=STATS!$C$22),1,"")</f>
      </c>
      <c r="J1157" s="51">
        <v>1156</v>
      </c>
      <c r="Q1157" s="22"/>
      <c r="R1157" s="22"/>
      <c r="S1157" s="54"/>
    </row>
    <row r="1158" spans="2:19" ht="12.75">
      <c r="B1158" s="94">
        <f t="shared" si="73"/>
        <v>0</v>
      </c>
      <c r="C1158" s="94">
        <f>IF(COUNT(Q1158:EC1158)&gt;0,COUNT(Q1158:EC1158),"")</f>
      </c>
      <c r="D1158" s="94">
        <f>IF(COUNT(S1158:EC1158)&gt;0,COUNT(S1158:EC1158),"")</f>
      </c>
      <c r="E1158" s="94">
        <f t="shared" si="74"/>
      </c>
      <c r="F1158" s="94">
        <f t="shared" si="75"/>
      </c>
      <c r="G1158" s="94">
        <f t="shared" si="72"/>
      </c>
      <c r="H1158" s="94">
        <f>IF(AND(M1158&gt;0,M1158&lt;=STATS!$C$22),1,"")</f>
      </c>
      <c r="J1158" s="51">
        <v>1157</v>
      </c>
      <c r="Q1158" s="22"/>
      <c r="R1158" s="22"/>
      <c r="S1158" s="54"/>
    </row>
    <row r="1159" spans="2:19" ht="12.75">
      <c r="B1159" s="94">
        <f t="shared" si="73"/>
        <v>0</v>
      </c>
      <c r="C1159" s="94">
        <f>IF(COUNT(Q1159:EC1159)&gt;0,COUNT(Q1159:EC1159),"")</f>
      </c>
      <c r="D1159" s="94">
        <f>IF(COUNT(S1159:EC1159)&gt;0,COUNT(S1159:EC1159),"")</f>
      </c>
      <c r="E1159" s="94">
        <f t="shared" si="74"/>
      </c>
      <c r="F1159" s="94">
        <f t="shared" si="75"/>
      </c>
      <c r="G1159" s="94">
        <f t="shared" si="72"/>
      </c>
      <c r="H1159" s="94">
        <f>IF(AND(M1159&gt;0,M1159&lt;=STATS!$C$22),1,"")</f>
      </c>
      <c r="J1159" s="51">
        <v>1158</v>
      </c>
      <c r="Q1159" s="22"/>
      <c r="R1159" s="22"/>
      <c r="S1159" s="54"/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</c>
      <c r="F1161" s="94">
        <f t="shared" si="75"/>
      </c>
      <c r="G1161" s="94">
        <f t="shared" si="72"/>
      </c>
      <c r="H1161" s="94">
        <f>IF(AND(M1161&gt;0,M1161&lt;=STATS!$C$22),1,"")</f>
      </c>
      <c r="J1161" s="51">
        <v>1160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</c>
      <c r="F1165" s="94">
        <f t="shared" si="75"/>
      </c>
      <c r="G1165" s="94">
        <f t="shared" si="72"/>
      </c>
      <c r="H1165" s="94">
        <f>IF(AND(M1165&gt;0,M1165&lt;=STATS!$C$22),1,"")</f>
      </c>
      <c r="J1165" s="51">
        <v>1164</v>
      </c>
      <c r="Q1165" s="22"/>
      <c r="R1165" s="22"/>
      <c r="S1165" s="54"/>
    </row>
    <row r="1166" spans="2:19" ht="12.75">
      <c r="B1166" s="94">
        <f t="shared" si="73"/>
        <v>0</v>
      </c>
      <c r="C1166" s="94">
        <f>IF(COUNT(Q1166:EC1166)&gt;0,COUNT(Q1166:EC1166),"")</f>
      </c>
      <c r="D1166" s="94">
        <f>IF(COUNT(S1166:EC1166)&gt;0,COUNT(S1166:EC1166),"")</f>
      </c>
      <c r="E1166" s="94">
        <f t="shared" si="74"/>
      </c>
      <c r="F1166" s="94">
        <f t="shared" si="75"/>
      </c>
      <c r="G1166" s="94">
        <f t="shared" si="72"/>
      </c>
      <c r="H1166" s="94">
        <f>IF(AND(M1166&gt;0,M1166&lt;=STATS!$C$22),1,"")</f>
      </c>
      <c r="J1166" s="51">
        <v>1165</v>
      </c>
      <c r="Q1166" s="22"/>
      <c r="R1166" s="22"/>
      <c r="S1166" s="54"/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</c>
      <c r="F1167" s="94">
        <f t="shared" si="75"/>
      </c>
      <c r="G1167" s="94">
        <f t="shared" si="72"/>
      </c>
      <c r="H1167" s="94">
        <f>IF(AND(M1167&gt;0,M1167&lt;=STATS!$C$22),1,"")</f>
      </c>
      <c r="J1167" s="51">
        <v>1166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</c>
      <c r="F1170" s="94">
        <f t="shared" si="75"/>
      </c>
      <c r="G1170" s="94">
        <f t="shared" si="72"/>
      </c>
      <c r="H1170" s="94">
        <f>IF(AND(M1170&gt;0,M1170&lt;=STATS!$C$22),1,"")</f>
      </c>
      <c r="J1170" s="51">
        <v>1169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</c>
      <c r="F1173" s="94">
        <f t="shared" si="75"/>
      </c>
      <c r="G1173" s="94">
        <f t="shared" si="72"/>
      </c>
      <c r="H1173" s="94">
        <f>IF(AND(M1173&gt;0,M1173&lt;=STATS!$C$22),1,"")</f>
      </c>
      <c r="J1173" s="51">
        <v>1172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</c>
      <c r="F1174" s="94">
        <f t="shared" si="75"/>
      </c>
      <c r="G1174" s="94">
        <f t="shared" si="72"/>
      </c>
      <c r="H1174" s="94">
        <f>IF(AND(M1174&gt;0,M1174&lt;=STATS!$C$22),1,"")</f>
      </c>
      <c r="J1174" s="51">
        <v>1173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</c>
      <c r="F1176" s="94">
        <f t="shared" si="75"/>
      </c>
      <c r="G1176" s="94">
        <f t="shared" si="72"/>
      </c>
      <c r="H1176" s="94">
        <f>IF(AND(M1176&gt;0,M1176&lt;=STATS!$C$22),1,"")</f>
      </c>
      <c r="J1176" s="51">
        <v>1175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</c>
      <c r="F1177" s="94">
        <f t="shared" si="75"/>
      </c>
      <c r="G1177" s="94">
        <f t="shared" si="72"/>
      </c>
      <c r="H1177" s="94">
        <f>IF(AND(M1177&gt;0,M1177&lt;=STATS!$C$22),1,"")</f>
      </c>
      <c r="J1177" s="51">
        <v>1176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</c>
      <c r="F1178" s="94">
        <f t="shared" si="75"/>
      </c>
      <c r="G1178" s="94">
        <f aca="true" t="shared" si="76" ref="G1178:G1241">IF($B1178&gt;=1,$M1178,"")</f>
      </c>
      <c r="H1178" s="94">
        <f>IF(AND(M1178&gt;0,M1178&lt;=STATS!$C$22),1,"")</f>
      </c>
      <c r="J1178" s="51">
        <v>1177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</c>
      <c r="F1182" s="94">
        <f t="shared" si="75"/>
      </c>
      <c r="G1182" s="94">
        <f t="shared" si="76"/>
      </c>
      <c r="H1182" s="94">
        <f>IF(AND(M1182&gt;0,M1182&lt;=STATS!$C$22),1,"")</f>
      </c>
      <c r="J1182" s="51">
        <v>1181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</c>
      <c r="F1183" s="94">
        <f t="shared" si="75"/>
      </c>
      <c r="G1183" s="94">
        <f t="shared" si="76"/>
      </c>
      <c r="H1183" s="94">
        <f>IF(AND(M1183&gt;0,M1183&lt;=STATS!$C$22),1,"")</f>
      </c>
      <c r="J1183" s="51">
        <v>1182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</c>
      <c r="F1185" s="94">
        <f t="shared" si="75"/>
      </c>
      <c r="G1185" s="94">
        <f t="shared" si="76"/>
      </c>
      <c r="H1185" s="94">
        <f>IF(AND(M1185&gt;0,M1185&lt;=STATS!$C$22),1,"")</f>
      </c>
      <c r="J1185" s="51">
        <v>1184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</c>
      <c r="F1186" s="94">
        <f t="shared" si="75"/>
      </c>
      <c r="G1186" s="94">
        <f t="shared" si="76"/>
      </c>
      <c r="H1186" s="94">
        <f>IF(AND(M1186&gt;0,M1186&lt;=STATS!$C$22),1,"")</f>
      </c>
      <c r="J1186" s="51">
        <v>1185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</c>
      <c r="F1191" s="94">
        <f t="shared" si="75"/>
      </c>
      <c r="G1191" s="94">
        <f t="shared" si="76"/>
      </c>
      <c r="H1191" s="94">
        <f>IF(AND(M1191&gt;0,M1191&lt;=STATS!$C$22),1,"")</f>
      </c>
      <c r="J1191" s="51">
        <v>1190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</c>
      <c r="F1192" s="94">
        <f t="shared" si="75"/>
      </c>
      <c r="G1192" s="94">
        <f t="shared" si="76"/>
      </c>
      <c r="H1192" s="94">
        <f>IF(AND(M1192&gt;0,M1192&lt;=STATS!$C$22),1,"")</f>
      </c>
      <c r="J1192" s="51">
        <v>1191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Q1193" s="22"/>
      <c r="R1193" s="22"/>
      <c r="S1193" s="54"/>
    </row>
    <row r="1194" spans="2:19" ht="12.75">
      <c r="B1194" s="94">
        <f t="shared" si="73"/>
        <v>0</v>
      </c>
      <c r="C1194" s="94">
        <f>IF(COUNT(Q1194:EC1194)&gt;0,COUNT(Q1194:EC1194),"")</f>
      </c>
      <c r="D1194" s="94">
        <f>IF(COUNT(S1194:EC1194)&gt;0,COUNT(S1194:EC1194),"")</f>
      </c>
      <c r="E1194" s="94">
        <f t="shared" si="74"/>
      </c>
      <c r="F1194" s="94">
        <f t="shared" si="75"/>
      </c>
      <c r="G1194" s="94">
        <f t="shared" si="76"/>
      </c>
      <c r="H1194" s="94">
        <f>IF(AND(M1194&gt;0,M1194&lt;=STATS!$C$22),1,"")</f>
      </c>
      <c r="J1194" s="51">
        <v>1193</v>
      </c>
      <c r="Q1194" s="22"/>
      <c r="R1194" s="22"/>
      <c r="S1194" s="54"/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</c>
      <c r="F1195" s="94">
        <f t="shared" si="75"/>
      </c>
      <c r="G1195" s="94">
        <f t="shared" si="76"/>
      </c>
      <c r="H1195" s="94">
        <f>IF(AND(M1195&gt;0,M1195&lt;=STATS!$C$22),1,"")</f>
      </c>
      <c r="J1195" s="51">
        <v>1194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</c>
      <c r="F1197" s="94">
        <f t="shared" si="75"/>
      </c>
      <c r="G1197" s="94">
        <f t="shared" si="76"/>
      </c>
      <c r="H1197" s="94">
        <f>IF(AND(M1197&gt;0,M1197&lt;=STATS!$C$22),1,"")</f>
      </c>
      <c r="J1197" s="51">
        <v>1196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</c>
      <c r="F1198" s="94">
        <f t="shared" si="75"/>
      </c>
      <c r="G1198" s="94">
        <f t="shared" si="76"/>
      </c>
      <c r="H1198" s="94">
        <f>IF(AND(M1198&gt;0,M1198&lt;=STATS!$C$22),1,"")</f>
      </c>
      <c r="J1198" s="51">
        <v>1197</v>
      </c>
      <c r="Q1198" s="22"/>
      <c r="R1198" s="22"/>
      <c r="S1198" s="54"/>
    </row>
    <row r="1199" spans="2:19" ht="12.75">
      <c r="B1199" s="94">
        <f t="shared" si="73"/>
        <v>0</v>
      </c>
      <c r="C1199" s="94">
        <f>IF(COUNT(Q1199:EC1199)&gt;0,COUNT(Q1199:EC1199),"")</f>
      </c>
      <c r="D1199" s="94">
        <f>IF(COUNT(S1199:EC1199)&gt;0,COUNT(S1199:EC1199),"")</f>
      </c>
      <c r="E1199" s="94">
        <f t="shared" si="74"/>
      </c>
      <c r="F1199" s="94">
        <f t="shared" si="75"/>
      </c>
      <c r="G1199" s="94">
        <f t="shared" si="76"/>
      </c>
      <c r="H1199" s="94">
        <f>IF(AND(M1199&gt;0,M1199&lt;=STATS!$C$22),1,"")</f>
      </c>
      <c r="J1199" s="51">
        <v>1198</v>
      </c>
      <c r="Q1199" s="22"/>
      <c r="R1199" s="22"/>
      <c r="S1199" s="54"/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</c>
      <c r="F1200" s="94">
        <f t="shared" si="75"/>
      </c>
      <c r="G1200" s="94">
        <f t="shared" si="76"/>
      </c>
      <c r="H1200" s="94">
        <f>IF(AND(M1200&gt;0,M1200&lt;=STATS!$C$22),1,"")</f>
      </c>
      <c r="J1200" s="51">
        <v>1199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</c>
      <c r="F1201" s="94">
        <f t="shared" si="75"/>
      </c>
      <c r="G1201" s="94">
        <f t="shared" si="76"/>
      </c>
      <c r="H1201" s="94">
        <f>IF(AND(M1201&gt;0,M1201&lt;=STATS!$C$22),1,"")</f>
      </c>
      <c r="J1201" s="51">
        <v>1200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</c>
      <c r="F1202" s="94">
        <f t="shared" si="75"/>
      </c>
      <c r="G1202" s="94">
        <f t="shared" si="76"/>
      </c>
      <c r="H1202" s="94">
        <f>IF(AND(M1202&gt;0,M1202&lt;=STATS!$C$22),1,"")</f>
      </c>
      <c r="J1202" s="51">
        <v>1201</v>
      </c>
      <c r="Q1202" s="22"/>
      <c r="R1202" s="22"/>
      <c r="S1202" s="54"/>
    </row>
    <row r="1203" spans="2:19" ht="12.75">
      <c r="B1203" s="94">
        <f t="shared" si="73"/>
        <v>0</v>
      </c>
      <c r="C1203" s="94">
        <f>IF(COUNT(Q1203:EC1203)&gt;0,COUNT(Q1203:EC1203),"")</f>
      </c>
      <c r="D1203" s="94">
        <f>IF(COUNT(S1203:EC1203)&gt;0,COUNT(S1203:EC1203),"")</f>
      </c>
      <c r="E1203" s="94">
        <f t="shared" si="74"/>
      </c>
      <c r="F1203" s="94">
        <f t="shared" si="75"/>
      </c>
      <c r="G1203" s="94">
        <f t="shared" si="76"/>
      </c>
      <c r="H1203" s="94">
        <f>IF(AND(M1203&gt;0,M1203&lt;=STATS!$C$22),1,"")</f>
      </c>
      <c r="J1203" s="51">
        <v>1202</v>
      </c>
      <c r="Q1203" s="22"/>
      <c r="R1203" s="22"/>
      <c r="S1203" s="54"/>
    </row>
    <row r="1204" spans="2:19" ht="12.75">
      <c r="B1204" s="94">
        <f t="shared" si="73"/>
        <v>0</v>
      </c>
      <c r="C1204" s="94">
        <f>IF(COUNT(Q1204:EC1204)&gt;0,COUNT(Q1204:EC1204),"")</f>
      </c>
      <c r="D1204" s="94">
        <f>IF(COUNT(S1204:EC1204)&gt;0,COUNT(S1204:EC1204),"")</f>
      </c>
      <c r="E1204" s="94">
        <f t="shared" si="74"/>
      </c>
      <c r="F1204" s="94">
        <f t="shared" si="75"/>
      </c>
      <c r="G1204" s="94">
        <f t="shared" si="76"/>
      </c>
      <c r="H1204" s="94">
        <f>IF(AND(M1204&gt;0,M1204&lt;=STATS!$C$22),1,"")</f>
      </c>
      <c r="J1204" s="51">
        <v>1203</v>
      </c>
      <c r="Q1204" s="22"/>
      <c r="R1204" s="22"/>
      <c r="S1204" s="54"/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</c>
      <c r="F1208" s="94">
        <f t="shared" si="75"/>
      </c>
      <c r="G1208" s="94">
        <f t="shared" si="76"/>
      </c>
      <c r="H1208" s="94">
        <f>IF(AND(M1208&gt;0,M1208&lt;=STATS!$C$22),1,"")</f>
      </c>
      <c r="J1208" s="51">
        <v>1207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</c>
      <c r="F1211" s="94">
        <f t="shared" si="75"/>
      </c>
      <c r="G1211" s="94">
        <f t="shared" si="76"/>
      </c>
      <c r="H1211" s="94">
        <f>IF(AND(M1211&gt;0,M1211&lt;=STATS!$C$22),1,"")</f>
      </c>
      <c r="J1211" s="51">
        <v>1210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</c>
      <c r="F1213" s="94">
        <f t="shared" si="75"/>
      </c>
      <c r="G1213" s="94">
        <f t="shared" si="76"/>
      </c>
      <c r="H1213" s="94">
        <f>IF(AND(M1213&gt;0,M1213&lt;=STATS!$C$22),1,"")</f>
      </c>
      <c r="J1213" s="51">
        <v>1212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</c>
      <c r="F1214" s="94">
        <f t="shared" si="75"/>
      </c>
      <c r="G1214" s="94">
        <f t="shared" si="76"/>
      </c>
      <c r="H1214" s="94">
        <f>IF(AND(M1214&gt;0,M1214&lt;=STATS!$C$22),1,"")</f>
      </c>
      <c r="J1214" s="51">
        <v>1213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</c>
      <c r="F1215" s="94">
        <f t="shared" si="75"/>
      </c>
      <c r="G1215" s="94">
        <f t="shared" si="76"/>
      </c>
      <c r="H1215" s="94">
        <f>IF(AND(M1215&gt;0,M1215&lt;=STATS!$C$22),1,"")</f>
      </c>
      <c r="J1215" s="51">
        <v>1214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</c>
      <c r="F1216" s="94">
        <f t="shared" si="75"/>
      </c>
      <c r="G1216" s="94">
        <f t="shared" si="76"/>
      </c>
      <c r="H1216" s="94">
        <f>IF(AND(M1216&gt;0,M1216&lt;=STATS!$C$22),1,"")</f>
      </c>
      <c r="J1216" s="51">
        <v>1215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</c>
      <c r="F1218" s="94">
        <f aca="true" t="shared" si="79" ref="F1218:F1281">IF(H1218=1,COUNT(T1218:EA1218),"")</f>
      </c>
      <c r="G1218" s="94">
        <f t="shared" si="76"/>
      </c>
      <c r="H1218" s="94">
        <f>IF(AND(M1218&gt;0,M1218&lt;=STATS!$C$22),1,"")</f>
      </c>
      <c r="J1218" s="51">
        <v>1217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Q1221" s="22"/>
      <c r="R1221" s="22"/>
      <c r="S1221" s="54"/>
    </row>
    <row r="1222" spans="2:19" ht="12.75">
      <c r="B1222" s="94">
        <f t="shared" si="77"/>
        <v>0</v>
      </c>
      <c r="C1222" s="94">
        <f>IF(COUNT(Q1222:EC1222)&gt;0,COUNT(Q1222:EC1222),"")</f>
      </c>
      <c r="D1222" s="94">
        <f>IF(COUNT(S1222:EC1222)&gt;0,COUNT(S1222:EC1222),"")</f>
      </c>
      <c r="E1222" s="94">
        <f t="shared" si="78"/>
      </c>
      <c r="F1222" s="94">
        <f t="shared" si="79"/>
      </c>
      <c r="G1222" s="94">
        <f t="shared" si="76"/>
      </c>
      <c r="H1222" s="94">
        <f>IF(AND(M1222&gt;0,M1222&lt;=STATS!$C$22),1,"")</f>
      </c>
      <c r="J1222" s="51">
        <v>1221</v>
      </c>
      <c r="Q1222" s="22"/>
      <c r="R1222" s="22"/>
      <c r="S1222" s="54"/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</c>
      <c r="F1223" s="94">
        <f t="shared" si="79"/>
      </c>
      <c r="G1223" s="94">
        <f t="shared" si="76"/>
      </c>
      <c r="H1223" s="94">
        <f>IF(AND(M1223&gt;0,M1223&lt;=STATS!$C$22),1,"")</f>
      </c>
      <c r="J1223" s="51">
        <v>1222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</c>
      <c r="F1224" s="94">
        <f t="shared" si="79"/>
      </c>
      <c r="G1224" s="94">
        <f t="shared" si="76"/>
      </c>
      <c r="H1224" s="94">
        <f>IF(AND(M1224&gt;0,M1224&lt;=STATS!$C$22),1,"")</f>
      </c>
      <c r="J1224" s="51">
        <v>1223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</c>
      <c r="F1225" s="94">
        <f t="shared" si="79"/>
      </c>
      <c r="G1225" s="94">
        <f t="shared" si="76"/>
      </c>
      <c r="H1225" s="94">
        <f>IF(AND(M1225&gt;0,M1225&lt;=STATS!$C$22),1,"")</f>
      </c>
      <c r="J1225" s="51">
        <v>1224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</c>
      <c r="F1226" s="94">
        <f t="shared" si="79"/>
      </c>
      <c r="G1226" s="94">
        <f t="shared" si="76"/>
      </c>
      <c r="H1226" s="94">
        <f>IF(AND(M1226&gt;0,M1226&lt;=STATS!$C$22),1,"")</f>
      </c>
      <c r="J1226" s="51">
        <v>1225</v>
      </c>
      <c r="Q1226" s="22"/>
      <c r="R1226" s="22"/>
      <c r="S1226" s="54"/>
    </row>
    <row r="1227" spans="2:19" ht="12.75">
      <c r="B1227" s="94">
        <f t="shared" si="77"/>
        <v>0</v>
      </c>
      <c r="C1227" s="94">
        <f>IF(COUNT(Q1227:EC1227)&gt;0,COUNT(Q1227:EC1227),"")</f>
      </c>
      <c r="D1227" s="94">
        <f>IF(COUNT(S1227:EC1227)&gt;0,COUNT(S1227:EC1227),"")</f>
      </c>
      <c r="E1227" s="94">
        <f t="shared" si="78"/>
      </c>
      <c r="F1227" s="94">
        <f t="shared" si="79"/>
      </c>
      <c r="G1227" s="94">
        <f t="shared" si="76"/>
      </c>
      <c r="H1227" s="94">
        <f>IF(AND(M1227&gt;0,M1227&lt;=STATS!$C$22),1,"")</f>
      </c>
      <c r="J1227" s="51">
        <v>1226</v>
      </c>
      <c r="Q1227" s="22"/>
      <c r="R1227" s="22"/>
      <c r="S1227" s="54"/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Q1230" s="22"/>
      <c r="R1230" s="22"/>
      <c r="S1230" s="54"/>
    </row>
    <row r="1231" spans="2:19" ht="12.75">
      <c r="B1231" s="94">
        <f t="shared" si="77"/>
        <v>0</v>
      </c>
      <c r="C1231" s="94">
        <f>IF(COUNT(Q1231:EC1231)&gt;0,COUNT(Q1231:EC1231),"")</f>
      </c>
      <c r="D1231" s="94">
        <f>IF(COUNT(S1231:EC1231)&gt;0,COUNT(S1231:EC1231),"")</f>
      </c>
      <c r="E1231" s="94">
        <f t="shared" si="78"/>
      </c>
      <c r="F1231" s="94">
        <f t="shared" si="79"/>
      </c>
      <c r="G1231" s="94">
        <f t="shared" si="76"/>
      </c>
      <c r="H1231" s="94">
        <f>IF(AND(M1231&gt;0,M1231&lt;=STATS!$C$22),1,"")</f>
      </c>
      <c r="J1231" s="51">
        <v>1230</v>
      </c>
      <c r="Q1231" s="22"/>
      <c r="R1231" s="22"/>
      <c r="S1231" s="54"/>
    </row>
    <row r="1232" spans="2:19" ht="12.75">
      <c r="B1232" s="94">
        <f t="shared" si="77"/>
        <v>0</v>
      </c>
      <c r="C1232" s="94">
        <f>IF(COUNT(Q1232:EC1232)&gt;0,COUNT(Q1232:EC1232),"")</f>
      </c>
      <c r="D1232" s="94">
        <f>IF(COUNT(S1232:EC1232)&gt;0,COUNT(S1232:EC1232),"")</f>
      </c>
      <c r="E1232" s="94">
        <f t="shared" si="78"/>
      </c>
      <c r="F1232" s="94">
        <f t="shared" si="79"/>
      </c>
      <c r="G1232" s="94">
        <f t="shared" si="76"/>
      </c>
      <c r="H1232" s="94">
        <f>IF(AND(M1232&gt;0,M1232&lt;=STATS!$C$22),1,"")</f>
      </c>
      <c r="J1232" s="51">
        <v>1231</v>
      </c>
      <c r="Q1232" s="22"/>
      <c r="R1232" s="22"/>
      <c r="S1232" s="54"/>
    </row>
    <row r="1233" spans="2:19" ht="12.75">
      <c r="B1233" s="94">
        <f t="shared" si="77"/>
        <v>0</v>
      </c>
      <c r="C1233" s="94">
        <f>IF(COUNT(Q1233:EC1233)&gt;0,COUNT(Q1233:EC1233),"")</f>
      </c>
      <c r="D1233" s="94">
        <f>IF(COUNT(S1233:EC1233)&gt;0,COUNT(S1233:EC1233),"")</f>
      </c>
      <c r="E1233" s="94">
        <f t="shared" si="78"/>
      </c>
      <c r="F1233" s="94">
        <f t="shared" si="79"/>
      </c>
      <c r="G1233" s="94">
        <f t="shared" si="76"/>
      </c>
      <c r="H1233" s="94">
        <f>IF(AND(M1233&gt;0,M1233&lt;=STATS!$C$22),1,"")</f>
      </c>
      <c r="J1233" s="51">
        <v>1232</v>
      </c>
      <c r="Q1233" s="22"/>
      <c r="R1233" s="22"/>
      <c r="S1233" s="54"/>
    </row>
    <row r="1234" spans="2:19" ht="12.75">
      <c r="B1234" s="94">
        <f t="shared" si="77"/>
        <v>0</v>
      </c>
      <c r="C1234" s="94">
        <f>IF(COUNT(Q1234:EC1234)&gt;0,COUNT(Q1234:EC1234),"")</f>
      </c>
      <c r="D1234" s="94">
        <f>IF(COUNT(S1234:EC1234)&gt;0,COUNT(S1234:EC1234),"")</f>
      </c>
      <c r="E1234" s="94">
        <f t="shared" si="78"/>
      </c>
      <c r="F1234" s="94">
        <f t="shared" si="79"/>
      </c>
      <c r="G1234" s="94">
        <f t="shared" si="76"/>
      </c>
      <c r="H1234" s="94">
        <f>IF(AND(M1234&gt;0,M1234&lt;=STATS!$C$22),1,"")</f>
      </c>
      <c r="J1234" s="51">
        <v>1233</v>
      </c>
      <c r="Q1234" s="22"/>
      <c r="R1234" s="22"/>
      <c r="S1234" s="54"/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Q1236" s="22"/>
      <c r="R1236" s="22"/>
      <c r="S1236" s="54"/>
    </row>
    <row r="1237" spans="2:19" ht="12.75">
      <c r="B1237" s="94">
        <f t="shared" si="77"/>
        <v>0</v>
      </c>
      <c r="C1237" s="94">
        <f>IF(COUNT(Q1237:EC1237)&gt;0,COUNT(Q1237:EC1237),"")</f>
      </c>
      <c r="D1237" s="94">
        <f>IF(COUNT(S1237:EC1237)&gt;0,COUNT(S1237:EC1237),"")</f>
      </c>
      <c r="E1237" s="94">
        <f t="shared" si="78"/>
      </c>
      <c r="F1237" s="94">
        <f t="shared" si="79"/>
      </c>
      <c r="G1237" s="94">
        <f t="shared" si="76"/>
      </c>
      <c r="H1237" s="94">
        <f>IF(AND(M1237&gt;0,M1237&lt;=STATS!$C$22),1,"")</f>
      </c>
      <c r="J1237" s="51">
        <v>1236</v>
      </c>
      <c r="Q1237" s="22"/>
      <c r="R1237" s="22"/>
      <c r="S1237" s="54"/>
    </row>
    <row r="1238" spans="2:19" ht="12.75">
      <c r="B1238" s="94">
        <f t="shared" si="77"/>
        <v>0</v>
      </c>
      <c r="C1238" s="94">
        <f>IF(COUNT(Q1238:EC1238)&gt;0,COUNT(Q1238:EC1238),"")</f>
      </c>
      <c r="D1238" s="94">
        <f>IF(COUNT(S1238:EC1238)&gt;0,COUNT(S1238:EC1238),"")</f>
      </c>
      <c r="E1238" s="94">
        <f t="shared" si="78"/>
      </c>
      <c r="F1238" s="94">
        <f t="shared" si="79"/>
      </c>
      <c r="G1238" s="94">
        <f t="shared" si="76"/>
      </c>
      <c r="H1238" s="94">
        <f>IF(AND(M1238&gt;0,M1238&lt;=STATS!$C$22),1,"")</f>
      </c>
      <c r="J1238" s="51">
        <v>1237</v>
      </c>
      <c r="Q1238" s="22"/>
      <c r="R1238" s="22"/>
      <c r="S1238" s="54"/>
    </row>
    <row r="1239" spans="2:19" ht="12.75">
      <c r="B1239" s="94">
        <f t="shared" si="77"/>
        <v>0</v>
      </c>
      <c r="C1239" s="94">
        <f>IF(COUNT(Q1239:EC1239)&gt;0,COUNT(Q1239:EC1239),"")</f>
      </c>
      <c r="D1239" s="94">
        <f>IF(COUNT(S1239:EC1239)&gt;0,COUNT(S1239:EC1239),"")</f>
      </c>
      <c r="E1239" s="94">
        <f t="shared" si="78"/>
      </c>
      <c r="F1239" s="94">
        <f t="shared" si="79"/>
      </c>
      <c r="G1239" s="94">
        <f t="shared" si="76"/>
      </c>
      <c r="H1239" s="94">
        <f>IF(AND(M1239&gt;0,M1239&lt;=STATS!$C$22),1,"")</f>
      </c>
      <c r="J1239" s="51">
        <v>1238</v>
      </c>
      <c r="Q1239" s="22"/>
      <c r="R1239" s="22"/>
      <c r="S1239" s="54"/>
    </row>
    <row r="1240" spans="2:19" ht="12.75">
      <c r="B1240" s="94">
        <f t="shared" si="77"/>
        <v>0</v>
      </c>
      <c r="C1240" s="94">
        <f>IF(COUNT(Q1240:EC1240)&gt;0,COUNT(Q1240:EC1240),"")</f>
      </c>
      <c r="D1240" s="94">
        <f>IF(COUNT(S1240:EC1240)&gt;0,COUNT(S1240:EC1240),"")</f>
      </c>
      <c r="E1240" s="94">
        <f t="shared" si="78"/>
      </c>
      <c r="F1240" s="94">
        <f t="shared" si="79"/>
      </c>
      <c r="G1240" s="94">
        <f t="shared" si="76"/>
      </c>
      <c r="H1240" s="94">
        <f>IF(AND(M1240&gt;0,M1240&lt;=STATS!$C$22),1,"")</f>
      </c>
      <c r="J1240" s="51">
        <v>1239</v>
      </c>
      <c r="Q1240" s="22"/>
      <c r="R1240" s="22"/>
      <c r="S1240" s="54"/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</c>
      <c r="F1241" s="94">
        <f t="shared" si="79"/>
      </c>
      <c r="G1241" s="94">
        <f t="shared" si="76"/>
      </c>
      <c r="H1241" s="94">
        <f>IF(AND(M1241&gt;0,M1241&lt;=STATS!$C$22),1,"")</f>
      </c>
      <c r="J1241" s="51">
        <v>1240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</c>
      <c r="F1246" s="94">
        <f t="shared" si="79"/>
      </c>
      <c r="G1246" s="94">
        <f t="shared" si="80"/>
      </c>
      <c r="H1246" s="94">
        <f>IF(AND(M1246&gt;0,M1246&lt;=STATS!$C$22),1,"")</f>
      </c>
      <c r="J1246" s="51">
        <v>1245</v>
      </c>
      <c r="Q1246" s="22"/>
      <c r="R1246" s="22"/>
      <c r="S1246" s="54"/>
    </row>
    <row r="1247" spans="2:19" ht="12.75">
      <c r="B1247" s="94">
        <f t="shared" si="77"/>
        <v>0</v>
      </c>
      <c r="C1247" s="94">
        <f>IF(COUNT(Q1247:EC1247)&gt;0,COUNT(Q1247:EC1247),"")</f>
      </c>
      <c r="D1247" s="94">
        <f>IF(COUNT(S1247:EC1247)&gt;0,COUNT(S1247:EC1247),"")</f>
      </c>
      <c r="E1247" s="94">
        <f t="shared" si="78"/>
      </c>
      <c r="F1247" s="94">
        <f t="shared" si="79"/>
      </c>
      <c r="G1247" s="94">
        <f t="shared" si="80"/>
      </c>
      <c r="H1247" s="94">
        <f>IF(AND(M1247&gt;0,M1247&lt;=STATS!$C$22),1,"")</f>
      </c>
      <c r="J1247" s="51">
        <v>1246</v>
      </c>
      <c r="Q1247" s="22"/>
      <c r="R1247" s="22"/>
      <c r="S1247" s="54"/>
    </row>
    <row r="1248" spans="2:19" ht="12.75">
      <c r="B1248" s="94">
        <f t="shared" si="77"/>
        <v>0</v>
      </c>
      <c r="C1248" s="94">
        <f>IF(COUNT(Q1248:EC1248)&gt;0,COUNT(Q1248:EC1248),"")</f>
      </c>
      <c r="D1248" s="94">
        <f>IF(COUNT(S1248:EC1248)&gt;0,COUNT(S1248:EC1248),"")</f>
      </c>
      <c r="E1248" s="94">
        <f t="shared" si="78"/>
      </c>
      <c r="F1248" s="94">
        <f t="shared" si="79"/>
      </c>
      <c r="G1248" s="94">
        <f t="shared" si="80"/>
      </c>
      <c r="H1248" s="94">
        <f>IF(AND(M1248&gt;0,M1248&lt;=STATS!$C$22),1,"")</f>
      </c>
      <c r="J1248" s="51">
        <v>1247</v>
      </c>
      <c r="Q1248" s="22"/>
      <c r="R1248" s="22"/>
      <c r="S1248" s="54"/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</c>
      <c r="F1249" s="94">
        <f t="shared" si="79"/>
      </c>
      <c r="G1249" s="94">
        <f t="shared" si="80"/>
      </c>
      <c r="H1249" s="94">
        <f>IF(AND(M1249&gt;0,M1249&lt;=STATS!$C$22),1,"")</f>
      </c>
      <c r="J1249" s="51">
        <v>1248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</c>
      <c r="F1250" s="94">
        <f t="shared" si="79"/>
      </c>
      <c r="G1250" s="94">
        <f t="shared" si="80"/>
      </c>
      <c r="H1250" s="94">
        <f>IF(AND(M1250&gt;0,M1250&lt;=STATS!$C$22),1,"")</f>
      </c>
      <c r="J1250" s="51">
        <v>1249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</c>
      <c r="F1256" s="94">
        <f t="shared" si="79"/>
      </c>
      <c r="G1256" s="94">
        <f t="shared" si="80"/>
      </c>
      <c r="H1256" s="94">
        <f>IF(AND(M1256&gt;0,M1256&lt;=STATS!$C$22),1,"")</f>
      </c>
      <c r="J1256" s="51">
        <v>1255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</c>
      <c r="F1257" s="94">
        <f t="shared" si="79"/>
      </c>
      <c r="G1257" s="94">
        <f t="shared" si="80"/>
      </c>
      <c r="H1257" s="94">
        <f>IF(AND(M1257&gt;0,M1257&lt;=STATS!$C$22),1,"")</f>
      </c>
      <c r="J1257" s="51">
        <v>1256</v>
      </c>
      <c r="Q1257" s="22"/>
      <c r="R1257" s="22"/>
      <c r="S1257" s="54"/>
    </row>
    <row r="1258" spans="2:19" ht="12.75">
      <c r="B1258" s="94">
        <f t="shared" si="77"/>
        <v>0</v>
      </c>
      <c r="C1258" s="94">
        <f>IF(COUNT(Q1258:EC1258)&gt;0,COUNT(Q1258:EC1258),"")</f>
      </c>
      <c r="D1258" s="94">
        <f>IF(COUNT(S1258:EC1258)&gt;0,COUNT(S1258:EC1258),"")</f>
      </c>
      <c r="E1258" s="94">
        <f t="shared" si="78"/>
      </c>
      <c r="F1258" s="94">
        <f t="shared" si="79"/>
      </c>
      <c r="G1258" s="94">
        <f t="shared" si="80"/>
      </c>
      <c r="H1258" s="94">
        <f>IF(AND(M1258&gt;0,M1258&lt;=STATS!$C$22),1,"")</f>
      </c>
      <c r="J1258" s="51">
        <v>1257</v>
      </c>
      <c r="Q1258" s="22"/>
      <c r="R1258" s="22"/>
      <c r="S1258" s="54"/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</c>
      <c r="F1264" s="94">
        <f t="shared" si="79"/>
      </c>
      <c r="G1264" s="94">
        <f t="shared" si="80"/>
      </c>
      <c r="H1264" s="94">
        <f>IF(AND(M1264&gt;0,M1264&lt;=STATS!$C$22),1,"")</f>
      </c>
      <c r="J1264" s="51">
        <v>1263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</c>
      <c r="F1265" s="94">
        <f t="shared" si="79"/>
      </c>
      <c r="G1265" s="94">
        <f t="shared" si="80"/>
      </c>
      <c r="H1265" s="94">
        <f>IF(AND(M1265&gt;0,M1265&lt;=STATS!$C$22),1,"")</f>
      </c>
      <c r="J1265" s="51">
        <v>1264</v>
      </c>
      <c r="Q1265" s="22"/>
      <c r="R1265" s="22"/>
      <c r="S1265" s="54"/>
    </row>
    <row r="1266" spans="2:19" ht="12.75">
      <c r="B1266" s="94">
        <f t="shared" si="77"/>
        <v>0</v>
      </c>
      <c r="C1266" s="94">
        <f>IF(COUNT(Q1266:EC1266)&gt;0,COUNT(Q1266:EC1266),"")</f>
      </c>
      <c r="D1266" s="94">
        <f>IF(COUNT(S1266:EC1266)&gt;0,COUNT(S1266:EC1266),"")</f>
      </c>
      <c r="E1266" s="94">
        <f t="shared" si="78"/>
      </c>
      <c r="F1266" s="94">
        <f t="shared" si="79"/>
      </c>
      <c r="G1266" s="94">
        <f t="shared" si="80"/>
      </c>
      <c r="H1266" s="94">
        <f>IF(AND(M1266&gt;0,M1266&lt;=STATS!$C$22),1,"")</f>
      </c>
      <c r="J1266" s="51">
        <v>1265</v>
      </c>
      <c r="Q1266" s="22"/>
      <c r="R1266" s="22"/>
      <c r="S1266" s="54"/>
    </row>
    <row r="1267" spans="2:19" ht="12.75">
      <c r="B1267" s="94">
        <f t="shared" si="77"/>
        <v>0</v>
      </c>
      <c r="C1267" s="94">
        <f>IF(COUNT(Q1267:EC1267)&gt;0,COUNT(Q1267:EC1267),"")</f>
      </c>
      <c r="D1267" s="94">
        <f>IF(COUNT(S1267:EC1267)&gt;0,COUNT(S1267:EC1267),"")</f>
      </c>
      <c r="E1267" s="94">
        <f t="shared" si="78"/>
      </c>
      <c r="F1267" s="94">
        <f t="shared" si="79"/>
      </c>
      <c r="G1267" s="94">
        <f t="shared" si="80"/>
      </c>
      <c r="H1267" s="94">
        <f>IF(AND(M1267&gt;0,M1267&lt;=STATS!$C$22),1,"")</f>
      </c>
      <c r="J1267" s="51">
        <v>1266</v>
      </c>
      <c r="Q1267" s="22"/>
      <c r="R1267" s="22"/>
      <c r="S1267" s="54"/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K2:L8 P2:P8 N2:O2010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EA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7" sqref="A7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31</v>
      </c>
    </row>
    <row r="2" ht="12.75">
      <c r="A2" s="93" t="s">
        <v>213</v>
      </c>
    </row>
    <row r="3" ht="12.75">
      <c r="A3" s="93" t="s">
        <v>158</v>
      </c>
    </row>
    <row r="4" ht="12.75">
      <c r="A4" s="93" t="s">
        <v>163</v>
      </c>
    </row>
    <row r="5" ht="12.75">
      <c r="A5" s="96" t="s">
        <v>214</v>
      </c>
    </row>
    <row r="6" ht="12.75">
      <c r="A6" s="96" t="s">
        <v>245</v>
      </c>
    </row>
    <row r="7" ht="12.75">
      <c r="A7" s="96" t="s">
        <v>248</v>
      </c>
    </row>
    <row r="9" spans="1:2" ht="12.75">
      <c r="A9" s="1" t="s">
        <v>246</v>
      </c>
      <c r="B9" s="1" t="s">
        <v>247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0"/>
  <sheetViews>
    <sheetView tabSelected="1" zoomScale="75" zoomScaleNormal="75" workbookViewId="0" topLeftCell="A1">
      <pane xSplit="2" ySplit="1" topLeftCell="C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B1" sqref="DB1:DD16384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71" customWidth="1"/>
    <col min="4" max="5" width="6.7109375" style="62" hidden="1" customWidth="1"/>
    <col min="6" max="8" width="6.7109375" style="0" hidden="1" customWidth="1"/>
    <col min="9" max="9" width="6.7109375" style="0" customWidth="1"/>
    <col min="10" max="17" width="6.7109375" style="0" hidden="1" customWidth="1"/>
    <col min="18" max="18" width="6.7109375" style="0" customWidth="1"/>
    <col min="19" max="31" width="6.7109375" style="0" hidden="1" customWidth="1"/>
    <col min="32" max="32" width="6.7109375" style="0" customWidth="1"/>
    <col min="33" max="36" width="6.7109375" style="0" hidden="1" customWidth="1"/>
    <col min="37" max="37" width="6.7109375" style="0" customWidth="1"/>
    <col min="38" max="39" width="6.7109375" style="0" hidden="1" customWidth="1"/>
    <col min="40" max="40" width="6.7109375" style="0" customWidth="1"/>
    <col min="41" max="42" width="6.7109375" style="0" hidden="1" customWidth="1"/>
    <col min="43" max="43" width="6.7109375" style="0" customWidth="1"/>
    <col min="44" max="45" width="6.7109375" style="0" hidden="1" customWidth="1"/>
    <col min="46" max="46" width="6.7109375" style="0" customWidth="1"/>
    <col min="47" max="49" width="6.7109375" style="0" hidden="1" customWidth="1"/>
    <col min="50" max="50" width="6.7109375" style="0" customWidth="1"/>
    <col min="51" max="51" width="6.7109375" style="0" hidden="1" customWidth="1"/>
    <col min="52" max="52" width="6.7109375" style="0" customWidth="1"/>
    <col min="53" max="66" width="6.7109375" style="0" hidden="1" customWidth="1"/>
    <col min="67" max="69" width="6.7109375" style="0" customWidth="1"/>
    <col min="70" max="72" width="6.7109375" style="0" hidden="1" customWidth="1"/>
    <col min="73" max="73" width="6.7109375" style="0" customWidth="1"/>
    <col min="74" max="104" width="6.7109375" style="0" hidden="1" customWidth="1"/>
    <col min="105" max="105" width="6.7109375" style="0" customWidth="1"/>
    <col min="106" max="108" width="6.7109375" style="0" hidden="1" customWidth="1"/>
    <col min="109" max="118" width="6.7109375" style="0" customWidth="1"/>
    <col min="119" max="16384" width="5.7109375" style="0" customWidth="1"/>
  </cols>
  <sheetData>
    <row r="1" spans="1:118" s="3" customFormat="1" ht="138" customHeight="1">
      <c r="A1" s="81"/>
      <c r="B1" s="70" t="s">
        <v>29</v>
      </c>
      <c r="C1" s="69" t="s">
        <v>24</v>
      </c>
      <c r="D1" s="64" t="s">
        <v>71</v>
      </c>
      <c r="E1" s="57" t="s">
        <v>85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53" t="str">
        <f>'ENTRY '!V1</f>
        <v>Ceratophyllum demersum,Coontail</v>
      </c>
      <c r="J1" s="53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sp1</v>
      </c>
      <c r="DF1" s="53" t="str">
        <f>'ENTRY '!DS1</f>
        <v>sp2</v>
      </c>
      <c r="DG1" s="53" t="str">
        <f>'ENTRY '!DT1</f>
        <v>sp3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213</v>
      </c>
      <c r="B2" s="80" t="str">
        <f>IF('ENTRY '!I2="","",'ENTRY '!I2)</f>
        <v>Little Horsehead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158</v>
      </c>
      <c r="B3" s="80" t="str">
        <f>IF('ENTRY '!I3="","",'ENTRY '!I3)</f>
        <v>Vilas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163</v>
      </c>
      <c r="B4" s="80">
        <f>IF('ENTRY '!I4="","",'ENTRY '!I4)</f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215</v>
      </c>
      <c r="B5" s="87">
        <f>IF('ENTRY '!I5="","",'ENTRY '!I5)</f>
        <v>39290</v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154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27</v>
      </c>
      <c r="C7" s="73"/>
      <c r="D7" s="77">
        <f>IF(D11="","",(D11/$C$18)*100)</f>
      </c>
      <c r="E7" s="78">
        <f aca="true" t="shared" si="0" ref="E7:BP7">IF(E11="","",(E11/$C$18)*100)</f>
      </c>
      <c r="F7" s="77">
        <f t="shared" si="0"/>
      </c>
      <c r="G7" s="78">
        <f t="shared" si="0"/>
      </c>
      <c r="H7" s="78">
        <f t="shared" si="0"/>
      </c>
      <c r="I7" s="78">
        <f t="shared" si="0"/>
        <v>61.44578313253012</v>
      </c>
      <c r="J7" s="78">
        <f t="shared" si="0"/>
      </c>
      <c r="K7" s="78">
        <f t="shared" si="0"/>
      </c>
      <c r="L7" s="78">
        <f t="shared" si="0"/>
      </c>
      <c r="M7" s="78">
        <f t="shared" si="0"/>
      </c>
      <c r="N7" s="78">
        <f t="shared" si="0"/>
      </c>
      <c r="O7" s="78">
        <f t="shared" si="0"/>
      </c>
      <c r="P7" s="78">
        <f t="shared" si="0"/>
      </c>
      <c r="Q7" s="78">
        <f t="shared" si="0"/>
      </c>
      <c r="R7" s="78">
        <f t="shared" si="0"/>
        <v>46.98795180722892</v>
      </c>
      <c r="S7" s="78">
        <f t="shared" si="0"/>
      </c>
      <c r="T7" s="78">
        <f t="shared" si="0"/>
      </c>
      <c r="U7" s="78">
        <f t="shared" si="0"/>
      </c>
      <c r="V7" s="78">
        <f t="shared" si="0"/>
      </c>
      <c r="W7" s="78">
        <f t="shared" si="0"/>
      </c>
      <c r="X7" s="78">
        <f t="shared" si="0"/>
      </c>
      <c r="Y7" s="78">
        <f t="shared" si="0"/>
      </c>
      <c r="Z7" s="78">
        <f t="shared" si="0"/>
      </c>
      <c r="AA7" s="78">
        <f t="shared" si="0"/>
      </c>
      <c r="AB7" s="78">
        <f t="shared" si="0"/>
      </c>
      <c r="AC7" s="78">
        <f t="shared" si="0"/>
      </c>
      <c r="AD7" s="78">
        <f t="shared" si="0"/>
      </c>
      <c r="AE7" s="78">
        <f t="shared" si="0"/>
      </c>
      <c r="AF7" s="78">
        <f t="shared" si="0"/>
        <v>3.614457831325301</v>
      </c>
      <c r="AG7" s="78">
        <f t="shared" si="0"/>
      </c>
      <c r="AH7" s="78">
        <f t="shared" si="0"/>
      </c>
      <c r="AI7" s="78">
        <f t="shared" si="0"/>
      </c>
      <c r="AJ7" s="78">
        <f t="shared" si="0"/>
      </c>
      <c r="AK7" s="78">
        <f t="shared" si="0"/>
        <v>27.710843373493976</v>
      </c>
      <c r="AL7" s="78">
        <f t="shared" si="0"/>
      </c>
      <c r="AM7" s="78">
        <f t="shared" si="0"/>
      </c>
      <c r="AN7" s="78">
        <f t="shared" si="0"/>
        <v>14.457831325301203</v>
      </c>
      <c r="AO7" s="78">
        <f t="shared" si="0"/>
      </c>
      <c r="AP7" s="78">
        <f t="shared" si="0"/>
      </c>
      <c r="AQ7" s="78">
        <f t="shared" si="0"/>
        <v>1.2048192771084338</v>
      </c>
      <c r="AR7" s="78">
        <f t="shared" si="0"/>
      </c>
      <c r="AS7" s="78">
        <f t="shared" si="0"/>
      </c>
      <c r="AT7" s="78">
        <f t="shared" si="0"/>
        <v>7.228915662650602</v>
      </c>
      <c r="AU7" s="78">
        <f t="shared" si="0"/>
      </c>
      <c r="AV7" s="78">
        <f t="shared" si="0"/>
      </c>
      <c r="AW7" s="78">
        <f t="shared" si="0"/>
      </c>
      <c r="AX7" s="78">
        <f t="shared" si="0"/>
        <v>3.614457831325301</v>
      </c>
      <c r="AY7" s="78">
        <f t="shared" si="0"/>
      </c>
      <c r="AZ7" s="78">
        <f t="shared" si="0"/>
        <v>8.433734939759036</v>
      </c>
      <c r="BA7" s="78">
        <f t="shared" si="0"/>
      </c>
      <c r="BB7" s="78">
        <f t="shared" si="0"/>
      </c>
      <c r="BC7" s="78">
        <f t="shared" si="0"/>
      </c>
      <c r="BD7" s="78">
        <f t="shared" si="0"/>
      </c>
      <c r="BE7" s="78">
        <f t="shared" si="0"/>
      </c>
      <c r="BF7" s="78">
        <f t="shared" si="0"/>
      </c>
      <c r="BG7" s="78">
        <f t="shared" si="0"/>
      </c>
      <c r="BH7" s="78">
        <f t="shared" si="0"/>
      </c>
      <c r="BI7" s="78">
        <f t="shared" si="0"/>
      </c>
      <c r="BJ7" s="78">
        <f t="shared" si="0"/>
      </c>
      <c r="BK7" s="78">
        <f t="shared" si="0"/>
      </c>
      <c r="BL7" s="78">
        <f t="shared" si="0"/>
      </c>
      <c r="BM7" s="78">
        <f t="shared" si="0"/>
      </c>
      <c r="BN7" s="78">
        <f t="shared" si="0"/>
      </c>
      <c r="BO7" s="78">
        <f t="shared" si="0"/>
        <v>37.34939759036144</v>
      </c>
      <c r="BP7" s="78">
        <f t="shared" si="0"/>
        <v>19.27710843373494</v>
      </c>
      <c r="BQ7" s="78">
        <f aca="true" t="shared" si="1" ref="BQ7:DN7">IF(BQ11="","",(BQ11/$C$18)*100)</f>
        <v>36.144578313253014</v>
      </c>
      <c r="BR7" s="78">
        <f t="shared" si="1"/>
      </c>
      <c r="BS7" s="78">
        <f t="shared" si="1"/>
      </c>
      <c r="BT7" s="78">
        <f t="shared" si="1"/>
      </c>
      <c r="BU7" s="78">
        <f t="shared" si="1"/>
        <v>30.120481927710845</v>
      </c>
      <c r="BV7" s="78">
        <f t="shared" si="1"/>
      </c>
      <c r="BW7" s="78">
        <f t="shared" si="1"/>
      </c>
      <c r="BX7" s="78">
        <f t="shared" si="1"/>
      </c>
      <c r="BY7" s="78">
        <f t="shared" si="1"/>
      </c>
      <c r="BZ7" s="78">
        <f t="shared" si="1"/>
      </c>
      <c r="CA7" s="78">
        <f t="shared" si="1"/>
      </c>
      <c r="CB7" s="78">
        <f t="shared" si="1"/>
      </c>
      <c r="CC7" s="78">
        <f t="shared" si="1"/>
      </c>
      <c r="CD7" s="78">
        <f t="shared" si="1"/>
      </c>
      <c r="CE7" s="78">
        <f t="shared" si="1"/>
      </c>
      <c r="CF7" s="78">
        <f t="shared" si="1"/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</c>
      <c r="CN7" s="78">
        <f t="shared" si="1"/>
      </c>
      <c r="CO7" s="78">
        <f t="shared" si="1"/>
      </c>
      <c r="CP7" s="78">
        <f t="shared" si="1"/>
      </c>
      <c r="CQ7" s="78">
        <f t="shared" si="1"/>
      </c>
      <c r="CR7" s="78">
        <f t="shared" si="1"/>
      </c>
      <c r="CS7" s="78">
        <f t="shared" si="1"/>
      </c>
      <c r="CT7" s="78">
        <f t="shared" si="1"/>
      </c>
      <c r="CU7" s="78">
        <f t="shared" si="1"/>
      </c>
      <c r="CV7" s="78">
        <f t="shared" si="1"/>
      </c>
      <c r="CW7" s="78">
        <f t="shared" si="1"/>
      </c>
      <c r="CX7" s="78">
        <f t="shared" si="1"/>
      </c>
      <c r="CY7" s="78">
        <f t="shared" si="1"/>
      </c>
      <c r="CZ7" s="78">
        <f t="shared" si="1"/>
      </c>
      <c r="DA7" s="78">
        <f t="shared" si="1"/>
        <v>22.89156626506024</v>
      </c>
      <c r="DB7" s="78">
        <f t="shared" si="1"/>
      </c>
      <c r="DC7" s="78">
        <f t="shared" si="1"/>
      </c>
      <c r="DD7" s="78">
        <f t="shared" si="1"/>
      </c>
      <c r="DE7" s="78">
        <f t="shared" si="1"/>
      </c>
      <c r="DF7" s="78">
        <f t="shared" si="1"/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37</v>
      </c>
      <c r="C8" s="75"/>
      <c r="D8" s="77">
        <f>IF(D11="","",(D11/$C$19)*100)</f>
      </c>
      <c r="E8" s="78">
        <f aca="true" t="shared" si="2" ref="E8:BP8">IF(E11="","",(E11/$C$19)*100)</f>
      </c>
      <c r="F8" s="77">
        <f t="shared" si="2"/>
      </c>
      <c r="G8" s="78">
        <f t="shared" si="2"/>
      </c>
      <c r="H8" s="78">
        <f t="shared" si="2"/>
      </c>
      <c r="I8" s="78">
        <f t="shared" si="2"/>
        <v>49.51456310679612</v>
      </c>
      <c r="J8" s="78">
        <f t="shared" si="2"/>
      </c>
      <c r="K8" s="78">
        <f t="shared" si="2"/>
      </c>
      <c r="L8" s="78">
        <f t="shared" si="2"/>
      </c>
      <c r="M8" s="78">
        <f t="shared" si="2"/>
      </c>
      <c r="N8" s="78">
        <f t="shared" si="2"/>
      </c>
      <c r="O8" s="78">
        <f t="shared" si="2"/>
      </c>
      <c r="P8" s="78">
        <f t="shared" si="2"/>
      </c>
      <c r="Q8" s="78">
        <f t="shared" si="2"/>
      </c>
      <c r="R8" s="78">
        <f t="shared" si="2"/>
        <v>37.86407766990291</v>
      </c>
      <c r="S8" s="78">
        <f t="shared" si="2"/>
      </c>
      <c r="T8" s="78">
        <f t="shared" si="2"/>
      </c>
      <c r="U8" s="78">
        <f t="shared" si="2"/>
      </c>
      <c r="V8" s="78">
        <f t="shared" si="2"/>
      </c>
      <c r="W8" s="78">
        <f t="shared" si="2"/>
      </c>
      <c r="X8" s="78">
        <f t="shared" si="2"/>
      </c>
      <c r="Y8" s="78">
        <f t="shared" si="2"/>
      </c>
      <c r="Z8" s="78">
        <f t="shared" si="2"/>
      </c>
      <c r="AA8" s="78">
        <f t="shared" si="2"/>
      </c>
      <c r="AB8" s="78">
        <f t="shared" si="2"/>
      </c>
      <c r="AC8" s="78">
        <f t="shared" si="2"/>
      </c>
      <c r="AD8" s="78">
        <f t="shared" si="2"/>
      </c>
      <c r="AE8" s="78">
        <f t="shared" si="2"/>
      </c>
      <c r="AF8" s="78">
        <f t="shared" si="2"/>
        <v>2.912621359223301</v>
      </c>
      <c r="AG8" s="78">
        <f t="shared" si="2"/>
      </c>
      <c r="AH8" s="78">
        <f t="shared" si="2"/>
      </c>
      <c r="AI8" s="78">
        <f t="shared" si="2"/>
      </c>
      <c r="AJ8" s="78">
        <f t="shared" si="2"/>
      </c>
      <c r="AK8" s="78">
        <f t="shared" si="2"/>
        <v>22.330097087378643</v>
      </c>
      <c r="AL8" s="78">
        <f t="shared" si="2"/>
      </c>
      <c r="AM8" s="78">
        <f t="shared" si="2"/>
      </c>
      <c r="AN8" s="78">
        <f t="shared" si="2"/>
        <v>11.650485436893204</v>
      </c>
      <c r="AO8" s="78">
        <f t="shared" si="2"/>
      </c>
      <c r="AP8" s="78">
        <f t="shared" si="2"/>
      </c>
      <c r="AQ8" s="78">
        <f t="shared" si="2"/>
        <v>0.9708737864077669</v>
      </c>
      <c r="AR8" s="78">
        <f t="shared" si="2"/>
      </c>
      <c r="AS8" s="78">
        <f t="shared" si="2"/>
      </c>
      <c r="AT8" s="78">
        <f t="shared" si="2"/>
        <v>5.825242718446602</v>
      </c>
      <c r="AU8" s="78">
        <f t="shared" si="2"/>
      </c>
      <c r="AV8" s="78">
        <f t="shared" si="2"/>
      </c>
      <c r="AW8" s="78">
        <f t="shared" si="2"/>
      </c>
      <c r="AX8" s="78">
        <f t="shared" si="2"/>
        <v>2.912621359223301</v>
      </c>
      <c r="AY8" s="78">
        <f t="shared" si="2"/>
      </c>
      <c r="AZ8" s="78">
        <f t="shared" si="2"/>
        <v>6.796116504854369</v>
      </c>
      <c r="BA8" s="78">
        <f t="shared" si="2"/>
      </c>
      <c r="BB8" s="78">
        <f t="shared" si="2"/>
      </c>
      <c r="BC8" s="78">
        <f t="shared" si="2"/>
      </c>
      <c r="BD8" s="78">
        <f t="shared" si="2"/>
      </c>
      <c r="BE8" s="78">
        <f t="shared" si="2"/>
      </c>
      <c r="BF8" s="78">
        <f t="shared" si="2"/>
      </c>
      <c r="BG8" s="78">
        <f t="shared" si="2"/>
      </c>
      <c r="BH8" s="78">
        <f t="shared" si="2"/>
      </c>
      <c r="BI8" s="78">
        <f t="shared" si="2"/>
      </c>
      <c r="BJ8" s="78">
        <f t="shared" si="2"/>
      </c>
      <c r="BK8" s="78">
        <f t="shared" si="2"/>
      </c>
      <c r="BL8" s="78">
        <f t="shared" si="2"/>
      </c>
      <c r="BM8" s="78">
        <f t="shared" si="2"/>
      </c>
      <c r="BN8" s="78">
        <f t="shared" si="2"/>
      </c>
      <c r="BO8" s="78">
        <f t="shared" si="2"/>
        <v>30.097087378640776</v>
      </c>
      <c r="BP8" s="78">
        <f t="shared" si="2"/>
        <v>15.53398058252427</v>
      </c>
      <c r="BQ8" s="78">
        <f aca="true" t="shared" si="3" ref="BQ8:DN8">IF(BQ11="","",(BQ11/$C$19)*100)</f>
        <v>29.126213592233007</v>
      </c>
      <c r="BR8" s="78">
        <f t="shared" si="3"/>
      </c>
      <c r="BS8" s="78">
        <f t="shared" si="3"/>
      </c>
      <c r="BT8" s="78">
        <f t="shared" si="3"/>
      </c>
      <c r="BU8" s="78">
        <f t="shared" si="3"/>
        <v>24.271844660194176</v>
      </c>
      <c r="BV8" s="78">
        <f t="shared" si="3"/>
      </c>
      <c r="BW8" s="78">
        <f t="shared" si="3"/>
      </c>
      <c r="BX8" s="78">
        <f t="shared" si="3"/>
      </c>
      <c r="BY8" s="78">
        <f t="shared" si="3"/>
      </c>
      <c r="BZ8" s="78">
        <f t="shared" si="3"/>
      </c>
      <c r="CA8" s="78">
        <f t="shared" si="3"/>
      </c>
      <c r="CB8" s="78">
        <f t="shared" si="3"/>
      </c>
      <c r="CC8" s="78">
        <f t="shared" si="3"/>
      </c>
      <c r="CD8" s="78">
        <f t="shared" si="3"/>
      </c>
      <c r="CE8" s="78">
        <f t="shared" si="3"/>
      </c>
      <c r="CF8" s="78">
        <f t="shared" si="3"/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</c>
      <c r="CN8" s="78">
        <f t="shared" si="3"/>
      </c>
      <c r="CO8" s="78">
        <f t="shared" si="3"/>
      </c>
      <c r="CP8" s="78">
        <f t="shared" si="3"/>
      </c>
      <c r="CQ8" s="78">
        <f t="shared" si="3"/>
      </c>
      <c r="CR8" s="78">
        <f t="shared" si="3"/>
      </c>
      <c r="CS8" s="78">
        <f t="shared" si="3"/>
      </c>
      <c r="CT8" s="78">
        <f t="shared" si="3"/>
      </c>
      <c r="CU8" s="78">
        <f t="shared" si="3"/>
      </c>
      <c r="CV8" s="78">
        <f t="shared" si="3"/>
      </c>
      <c r="CW8" s="78">
        <f t="shared" si="3"/>
      </c>
      <c r="CX8" s="78">
        <f t="shared" si="3"/>
      </c>
      <c r="CY8" s="78">
        <f t="shared" si="3"/>
      </c>
      <c r="CZ8" s="78">
        <f t="shared" si="3"/>
      </c>
      <c r="DA8" s="78">
        <f t="shared" si="3"/>
        <v>18.446601941747574</v>
      </c>
      <c r="DB8" s="78">
        <f t="shared" si="3"/>
      </c>
      <c r="DC8" s="78">
        <f t="shared" si="3"/>
      </c>
      <c r="DD8" s="78">
        <f t="shared" si="3"/>
      </c>
      <c r="DE8" s="78">
        <f t="shared" si="3"/>
      </c>
      <c r="DF8" s="78">
        <f t="shared" si="3"/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</c>
      <c r="E9" s="27">
        <f aca="true" t="shared" si="4" ref="E9:BP9">IF(E8="","",(E8/(SUM($D$8:$DQ$8)/100)))</f>
      </c>
      <c r="F9" s="66">
        <f t="shared" si="4"/>
      </c>
      <c r="G9" s="27">
        <f t="shared" si="4"/>
      </c>
      <c r="H9" s="27">
        <f t="shared" si="4"/>
      </c>
      <c r="I9" s="27">
        <f t="shared" si="4"/>
        <v>19.17293233082707</v>
      </c>
      <c r="J9" s="27">
        <f t="shared" si="4"/>
      </c>
      <c r="K9" s="27">
        <f t="shared" si="4"/>
      </c>
      <c r="L9" s="27">
        <f t="shared" si="4"/>
      </c>
      <c r="M9" s="27">
        <f t="shared" si="4"/>
      </c>
      <c r="N9" s="27">
        <f t="shared" si="4"/>
      </c>
      <c r="O9" s="27">
        <f t="shared" si="4"/>
      </c>
      <c r="P9" s="27">
        <f t="shared" si="4"/>
      </c>
      <c r="Q9" s="27">
        <f t="shared" si="4"/>
      </c>
      <c r="R9" s="27">
        <f t="shared" si="4"/>
        <v>14.661654135338347</v>
      </c>
      <c r="S9" s="27">
        <f t="shared" si="4"/>
      </c>
      <c r="T9" s="27">
        <f t="shared" si="4"/>
      </c>
      <c r="U9" s="27">
        <f t="shared" si="4"/>
      </c>
      <c r="V9" s="27">
        <f t="shared" si="4"/>
      </c>
      <c r="W9" s="27">
        <f t="shared" si="4"/>
      </c>
      <c r="X9" s="27">
        <f t="shared" si="4"/>
      </c>
      <c r="Y9" s="27">
        <f t="shared" si="4"/>
      </c>
      <c r="Z9" s="27">
        <f t="shared" si="4"/>
      </c>
      <c r="AA9" s="27">
        <f t="shared" si="4"/>
      </c>
      <c r="AB9" s="27">
        <f t="shared" si="4"/>
      </c>
      <c r="AC9" s="27">
        <f t="shared" si="4"/>
      </c>
      <c r="AD9" s="27">
        <f t="shared" si="4"/>
      </c>
      <c r="AE9" s="27">
        <f t="shared" si="4"/>
      </c>
      <c r="AF9" s="27">
        <f t="shared" si="4"/>
        <v>1.1278195488721805</v>
      </c>
      <c r="AG9" s="27">
        <f t="shared" si="4"/>
      </c>
      <c r="AH9" s="27">
        <f t="shared" si="4"/>
      </c>
      <c r="AI9" s="27">
        <f t="shared" si="4"/>
      </c>
      <c r="AJ9" s="27">
        <f t="shared" si="4"/>
      </c>
      <c r="AK9" s="27">
        <f t="shared" si="4"/>
        <v>8.646616541353385</v>
      </c>
      <c r="AL9" s="27">
        <f t="shared" si="4"/>
      </c>
      <c r="AM9" s="27">
        <f t="shared" si="4"/>
      </c>
      <c r="AN9" s="27">
        <f t="shared" si="4"/>
        <v>4.511278195488722</v>
      </c>
      <c r="AO9" s="27">
        <f t="shared" si="4"/>
      </c>
      <c r="AP9" s="27">
        <f t="shared" si="4"/>
      </c>
      <c r="AQ9" s="27">
        <f t="shared" si="4"/>
        <v>0.37593984962406013</v>
      </c>
      <c r="AR9" s="27">
        <f t="shared" si="4"/>
      </c>
      <c r="AS9" s="27">
        <f t="shared" si="4"/>
      </c>
      <c r="AT9" s="27">
        <f t="shared" si="4"/>
        <v>2.255639097744361</v>
      </c>
      <c r="AU9" s="27">
        <f t="shared" si="4"/>
      </c>
      <c r="AV9" s="27">
        <f t="shared" si="4"/>
      </c>
      <c r="AW9" s="27">
        <f t="shared" si="4"/>
      </c>
      <c r="AX9" s="27">
        <f t="shared" si="4"/>
        <v>1.1278195488721805</v>
      </c>
      <c r="AY9" s="27">
        <f t="shared" si="4"/>
      </c>
      <c r="AZ9" s="27">
        <f t="shared" si="4"/>
        <v>2.6315789473684212</v>
      </c>
      <c r="BA9" s="27">
        <f t="shared" si="4"/>
      </c>
      <c r="BB9" s="27">
        <f t="shared" si="4"/>
      </c>
      <c r="BC9" s="27">
        <f t="shared" si="4"/>
      </c>
      <c r="BD9" s="27">
        <f t="shared" si="4"/>
      </c>
      <c r="BE9" s="27">
        <f t="shared" si="4"/>
      </c>
      <c r="BF9" s="27">
        <f t="shared" si="4"/>
      </c>
      <c r="BG9" s="27">
        <f t="shared" si="4"/>
      </c>
      <c r="BH9" s="27">
        <f t="shared" si="4"/>
      </c>
      <c r="BI9" s="27">
        <f t="shared" si="4"/>
      </c>
      <c r="BJ9" s="27">
        <f t="shared" si="4"/>
      </c>
      <c r="BK9" s="27">
        <f t="shared" si="4"/>
      </c>
      <c r="BL9" s="27">
        <f t="shared" si="4"/>
      </c>
      <c r="BM9" s="27">
        <f t="shared" si="4"/>
      </c>
      <c r="BN9" s="27">
        <f t="shared" si="4"/>
      </c>
      <c r="BO9" s="27">
        <f t="shared" si="4"/>
        <v>11.654135338345865</v>
      </c>
      <c r="BP9" s="27">
        <f t="shared" si="4"/>
        <v>6.015037593984962</v>
      </c>
      <c r="BQ9" s="27">
        <f aca="true" t="shared" si="5" ref="BQ9:DN9">IF(BQ8="","",(BQ8/(SUM($D$8:$DQ$8)/100)))</f>
        <v>11.278195488721805</v>
      </c>
      <c r="BR9" s="27">
        <f t="shared" si="5"/>
      </c>
      <c r="BS9" s="27">
        <f t="shared" si="5"/>
      </c>
      <c r="BT9" s="27">
        <f t="shared" si="5"/>
      </c>
      <c r="BU9" s="27">
        <f t="shared" si="5"/>
        <v>9.398496240601505</v>
      </c>
      <c r="BV9" s="27">
        <f t="shared" si="5"/>
      </c>
      <c r="BW9" s="27">
        <f t="shared" si="5"/>
      </c>
      <c r="BX9" s="27">
        <f t="shared" si="5"/>
      </c>
      <c r="BY9" s="27">
        <f t="shared" si="5"/>
      </c>
      <c r="BZ9" s="27">
        <f t="shared" si="5"/>
      </c>
      <c r="CA9" s="27">
        <f t="shared" si="5"/>
      </c>
      <c r="CB9" s="27">
        <f t="shared" si="5"/>
      </c>
      <c r="CC9" s="27">
        <f t="shared" si="5"/>
      </c>
      <c r="CD9" s="27">
        <f t="shared" si="5"/>
      </c>
      <c r="CE9" s="27">
        <f t="shared" si="5"/>
      </c>
      <c r="CF9" s="27">
        <f t="shared" si="5"/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</c>
      <c r="CN9" s="27">
        <f t="shared" si="5"/>
      </c>
      <c r="CO9" s="27">
        <f t="shared" si="5"/>
      </c>
      <c r="CP9" s="27">
        <f t="shared" si="5"/>
      </c>
      <c r="CQ9" s="27">
        <f t="shared" si="5"/>
      </c>
      <c r="CR9" s="27">
        <f t="shared" si="5"/>
      </c>
      <c r="CS9" s="27">
        <f t="shared" si="5"/>
      </c>
      <c r="CT9" s="27">
        <f t="shared" si="5"/>
      </c>
      <c r="CU9" s="27">
        <f t="shared" si="5"/>
      </c>
      <c r="CV9" s="27">
        <f t="shared" si="5"/>
      </c>
      <c r="CW9" s="27">
        <f t="shared" si="5"/>
      </c>
      <c r="CX9" s="27">
        <f t="shared" si="5"/>
      </c>
      <c r="CY9" s="27">
        <f t="shared" si="5"/>
      </c>
      <c r="CZ9" s="27">
        <f t="shared" si="5"/>
      </c>
      <c r="DA9" s="27">
        <f t="shared" si="5"/>
        <v>7.142857142857144</v>
      </c>
      <c r="DB9" s="27">
        <f t="shared" si="5"/>
      </c>
      <c r="DC9" s="27">
        <f t="shared" si="5"/>
      </c>
      <c r="DD9" s="27">
        <f t="shared" si="5"/>
      </c>
      <c r="DE9" s="27">
        <f t="shared" si="5"/>
      </c>
      <c r="DF9" s="27">
        <f t="shared" si="5"/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>
      <c r="B10" s="38" t="s">
        <v>3</v>
      </c>
      <c r="C10" s="33">
        <f>IF(SUM(D10:DN10)&gt;0,SUM(D10:DN10),"")</f>
        <v>0.11309288258239586</v>
      </c>
      <c r="D10" s="67"/>
      <c r="E10" s="39">
        <f>IF(E9="","",(E9*E9)/10000)</f>
      </c>
      <c r="F10" s="67">
        <f>IF(F9="","",(F9*F9)/10000)</f>
      </c>
      <c r="G10" s="39">
        <f aca="true" t="shared" si="6" ref="G10:BR10">IF(G9="","",(G9*G9)/10000)</f>
      </c>
      <c r="H10" s="39">
        <f t="shared" si="6"/>
      </c>
      <c r="I10" s="39">
        <f t="shared" si="6"/>
        <v>0.0367601334162474</v>
      </c>
      <c r="J10" s="39">
        <f t="shared" si="6"/>
      </c>
      <c r="K10" s="39">
        <f t="shared" si="6"/>
      </c>
      <c r="L10" s="39">
        <f t="shared" si="6"/>
      </c>
      <c r="M10" s="39">
        <f t="shared" si="6"/>
      </c>
      <c r="N10" s="39">
        <f t="shared" si="6"/>
      </c>
      <c r="O10" s="39">
        <f t="shared" si="6"/>
      </c>
      <c r="P10" s="39">
        <f t="shared" si="6"/>
      </c>
      <c r="Q10" s="39">
        <f t="shared" si="6"/>
      </c>
      <c r="R10" s="39">
        <f t="shared" si="6"/>
        <v>0.021496410198428403</v>
      </c>
      <c r="S10" s="39">
        <f t="shared" si="6"/>
      </c>
      <c r="T10" s="39">
        <f t="shared" si="6"/>
      </c>
      <c r="U10" s="39">
        <f t="shared" si="6"/>
      </c>
      <c r="V10" s="39">
        <f t="shared" si="6"/>
      </c>
      <c r="W10" s="39">
        <f t="shared" si="6"/>
      </c>
      <c r="X10" s="39">
        <f t="shared" si="6"/>
      </c>
      <c r="Y10" s="39">
        <f t="shared" si="6"/>
      </c>
      <c r="Z10" s="39">
        <f t="shared" si="6"/>
      </c>
      <c r="AA10" s="39">
        <f t="shared" si="6"/>
      </c>
      <c r="AB10" s="39">
        <f t="shared" si="6"/>
      </c>
      <c r="AC10" s="39">
        <f t="shared" si="6"/>
      </c>
      <c r="AD10" s="39">
        <f t="shared" si="6"/>
      </c>
      <c r="AE10" s="39">
        <f t="shared" si="6"/>
      </c>
      <c r="AF10" s="39">
        <f t="shared" si="6"/>
        <v>0.00012719769348182487</v>
      </c>
      <c r="AG10" s="39">
        <f t="shared" si="6"/>
      </c>
      <c r="AH10" s="39">
        <f t="shared" si="6"/>
      </c>
      <c r="AI10" s="39">
        <f t="shared" si="6"/>
      </c>
      <c r="AJ10" s="39">
        <f t="shared" si="6"/>
      </c>
      <c r="AK10" s="39">
        <f t="shared" si="6"/>
        <v>0.007476397761320598</v>
      </c>
      <c r="AL10" s="39">
        <f t="shared" si="6"/>
      </c>
      <c r="AM10" s="39">
        <f t="shared" si="6"/>
      </c>
      <c r="AN10" s="39">
        <f t="shared" si="6"/>
        <v>0.002035163095709198</v>
      </c>
      <c r="AO10" s="39">
        <f t="shared" si="6"/>
      </c>
      <c r="AP10" s="39">
        <f t="shared" si="6"/>
      </c>
      <c r="AQ10" s="39">
        <f t="shared" si="6"/>
        <v>1.4133077053536095E-05</v>
      </c>
      <c r="AR10" s="39">
        <f t="shared" si="6"/>
      </c>
      <c r="AS10" s="39">
        <f t="shared" si="6"/>
      </c>
      <c r="AT10" s="39">
        <f t="shared" si="6"/>
        <v>0.0005087907739272995</v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  <v>0.00012719769348182487</v>
      </c>
      <c r="AY10" s="39">
        <f t="shared" si="6"/>
      </c>
      <c r="AZ10" s="39">
        <f t="shared" si="6"/>
        <v>0.0006925207756232688</v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</c>
      <c r="BE10" s="39">
        <f t="shared" si="6"/>
      </c>
      <c r="BF10" s="39">
        <f t="shared" si="6"/>
      </c>
      <c r="BG10" s="39">
        <f t="shared" si="6"/>
      </c>
      <c r="BH10" s="39">
        <f t="shared" si="6"/>
      </c>
      <c r="BI10" s="39">
        <f t="shared" si="6"/>
      </c>
      <c r="BJ10" s="39">
        <f t="shared" si="6"/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</c>
      <c r="BO10" s="39">
        <f t="shared" si="6"/>
        <v>0.013581887048448189</v>
      </c>
      <c r="BP10" s="39">
        <f t="shared" si="6"/>
        <v>0.0036180677257052402</v>
      </c>
      <c r="BQ10" s="39">
        <f t="shared" si="6"/>
        <v>0.012719769348182487</v>
      </c>
      <c r="BR10" s="39">
        <f t="shared" si="6"/>
      </c>
      <c r="BS10" s="39">
        <f aca="true" t="shared" si="7" ref="BS10:DN10">IF(BS9="","",(BS9*BS9)/10000)</f>
      </c>
      <c r="BT10" s="39">
        <f t="shared" si="7"/>
      </c>
      <c r="BU10" s="39">
        <f t="shared" si="7"/>
        <v>0.008833173158460062</v>
      </c>
      <c r="BV10" s="39">
        <f t="shared" si="7"/>
      </c>
      <c r="BW10" s="39">
        <f t="shared" si="7"/>
      </c>
      <c r="BX10" s="39">
        <f t="shared" si="7"/>
      </c>
      <c r="BY10" s="39">
        <f t="shared" si="7"/>
      </c>
      <c r="BZ10" s="39">
        <f t="shared" si="7"/>
      </c>
      <c r="CA10" s="39">
        <f t="shared" si="7"/>
      </c>
      <c r="CB10" s="39">
        <f t="shared" si="7"/>
      </c>
      <c r="CC10" s="39">
        <f t="shared" si="7"/>
      </c>
      <c r="CD10" s="39">
        <f t="shared" si="7"/>
      </c>
      <c r="CE10" s="39">
        <f t="shared" si="7"/>
      </c>
      <c r="CF10" s="39">
        <f t="shared" si="7"/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</c>
      <c r="CN10" s="39">
        <f t="shared" si="7"/>
      </c>
      <c r="CO10" s="39">
        <f t="shared" si="7"/>
      </c>
      <c r="CP10" s="39">
        <f t="shared" si="7"/>
      </c>
      <c r="CQ10" s="39">
        <f t="shared" si="7"/>
      </c>
      <c r="CR10" s="39">
        <f t="shared" si="7"/>
      </c>
      <c r="CS10" s="39">
        <f t="shared" si="7"/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</c>
      <c r="CX10" s="39">
        <f t="shared" si="7"/>
      </c>
      <c r="CY10" s="39">
        <f t="shared" si="7"/>
      </c>
      <c r="CZ10" s="39">
        <f t="shared" si="7"/>
      </c>
      <c r="DA10" s="39">
        <f t="shared" si="7"/>
        <v>0.005102040816326532</v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</c>
      <c r="DF10" s="39">
        <f t="shared" si="7"/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39</v>
      </c>
      <c r="C11" s="84"/>
      <c r="D11" s="65">
        <f>IF(SUM('ENTRY '!Q2:Q2001)=0,"",COUNT('ENTRY '!Q2:Q2000))</f>
      </c>
      <c r="E11" s="26">
        <f>IF(SUM('ENTRY '!R2:R2001)=0,"",COUNT('ENTRY '!R2:R2000))</f>
      </c>
      <c r="F11" s="65">
        <f>IF(SUM('ENTRY '!S2:S2001)=0,"",COUNT('ENTRY '!S2:S2000))</f>
      </c>
      <c r="G11" s="26">
        <f>IF(SUM('ENTRY '!T2:T2001)=0,"",COUNT('ENTRY '!T2:T2000))</f>
      </c>
      <c r="H11" s="26">
        <f>IF(SUM('ENTRY '!U2:U2001)=0,"",COUNT('ENTRY '!U2:U2000))</f>
      </c>
      <c r="I11" s="26">
        <f>IF(SUM('ENTRY '!V2:V2001)=0,"",COUNT('ENTRY '!V2:V2000))</f>
        <v>51</v>
      </c>
      <c r="J11" s="26">
        <f>IF(SUM('ENTRY '!W2:W2001)=0,"",COUNT('ENTRY '!W2:W2000))</f>
      </c>
      <c r="K11" s="26">
        <f>IF(SUM('ENTRY '!X2:X2001)=0,"",COUNT('ENTRY '!X2:X2000))</f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</c>
      <c r="P11" s="26">
        <f>IF(SUM('ENTRY '!AC2:AC2001)=0,"",COUNT('ENTRY '!AC2:AC2000))</f>
      </c>
      <c r="Q11" s="26">
        <f>IF(SUM('ENTRY '!AD2:AD2001)=0,"",COUNT('ENTRY '!AD2:AD2000))</f>
      </c>
      <c r="R11" s="26">
        <f>IF(SUM('ENTRY '!AE2:AE2001)=0,"",COUNT('ENTRY '!AE2:AE2000))</f>
        <v>39</v>
      </c>
      <c r="S11" s="26">
        <f>IF(SUM('ENTRY '!AF2:AF2001)=0,"",COUNT('ENTRY '!AF2:AF2000))</f>
      </c>
      <c r="T11" s="26">
        <f>IF(SUM('ENTRY '!AG2:AG2001)=0,"",COUNT('ENTRY '!AG2:AG2000))</f>
      </c>
      <c r="U11" s="26">
        <f>IF(SUM('ENTRY '!AH2:AH2001)=0,"",COUNT('ENTRY '!AH2:AH2000))</f>
      </c>
      <c r="V11" s="26">
        <f>IF(SUM('ENTRY '!AI2:AI2001)=0,"",COUNT('ENTRY '!AI2:AI2000))</f>
      </c>
      <c r="W11" s="26">
        <f>IF(SUM('ENTRY '!AJ2:AJ2001)=0,"",COUNT('ENTRY '!AJ2:AJ2000))</f>
      </c>
      <c r="X11" s="26">
        <f>IF(SUM('ENTRY '!AK2:AK2001)=0,"",COUNT('ENTRY '!AK2:AK2000))</f>
      </c>
      <c r="Y11" s="26">
        <f>IF(SUM('ENTRY '!AL2:AL2001)=0,"",COUNT('ENTRY '!AL2:AL2000))</f>
      </c>
      <c r="Z11" s="26">
        <f>IF(SUM('ENTRY '!AM2:AM2001)=0,"",COUNT('ENTRY '!AM2:AM2000))</f>
      </c>
      <c r="AA11" s="26">
        <f>IF(SUM('ENTRY '!AN2:AN2001)=0,"",COUNT('ENTRY '!AN2:AN2000))</f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</c>
      <c r="AE11" s="26">
        <f>IF(SUM('ENTRY '!AR2:AR2001)=0,"",COUNT('ENTRY '!AR2:AR2000))</f>
      </c>
      <c r="AF11" s="26">
        <f>IF(SUM('ENTRY '!AS2:AS2001)=0,"",COUNT('ENTRY '!AS2:AS2000))</f>
        <v>3</v>
      </c>
      <c r="AG11" s="26">
        <f>IF(SUM('ENTRY '!AT2:AT2001)=0,"",COUNT('ENTRY '!AT2:AT2000))</f>
      </c>
      <c r="AH11" s="26">
        <f>IF(SUM('ENTRY '!AU2:AU2001)=0,"",COUNT('ENTRY '!AU2:AU2000))</f>
      </c>
      <c r="AI11" s="26">
        <f>IF(SUM('ENTRY '!AV2:AV2001)=0,"",COUNT('ENTRY '!AV2:AV2000))</f>
      </c>
      <c r="AJ11" s="26">
        <f>IF(SUM('ENTRY '!AW2:AW2001)=0,"",COUNT('ENTRY '!AW2:AW2000))</f>
      </c>
      <c r="AK11" s="26">
        <f>IF(SUM('ENTRY '!AX2:AX2001)=0,"",COUNT('ENTRY '!AX2:AX2000))</f>
        <v>23</v>
      </c>
      <c r="AL11" s="26">
        <f>IF(SUM('ENTRY '!AY2:AY2001)=0,"",COUNT('ENTRY '!AY2:AY2000))</f>
      </c>
      <c r="AM11" s="26">
        <f>IF(SUM('ENTRY '!AZ2:AZ2001)=0,"",COUNT('ENTRY '!AZ2:AZ2000))</f>
      </c>
      <c r="AN11" s="26">
        <f>IF(SUM('ENTRY '!BA2:BA2001)=0,"",COUNT('ENTRY '!BA2:BA2000))</f>
        <v>12</v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  <v>1</v>
      </c>
      <c r="AR11" s="26">
        <f>IF(SUM('ENTRY '!BE2:BE2001)=0,"",COUNT('ENTRY '!BE2:BE2000))</f>
      </c>
      <c r="AS11" s="26">
        <f>IF(SUM('ENTRY '!BF2:BF2001)=0,"",COUNT('ENTRY '!BF2:BF2000))</f>
      </c>
      <c r="AT11" s="26">
        <f>IF(SUM('ENTRY '!BG2:BG2001)=0,"",COUNT('ENTRY '!BG2:BG2000))</f>
        <v>6</v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  <v>3</v>
      </c>
      <c r="AY11" s="26">
        <f>IF(SUM('ENTRY '!BL2:BL2001)=0,"",COUNT('ENTRY '!BL2:BL2000))</f>
      </c>
      <c r="AZ11" s="26">
        <f>IF(SUM('ENTRY '!BM2:BM2001)=0,"",COUNT('ENTRY '!BM2:BM2000))</f>
        <v>7</v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</c>
      <c r="BE11" s="26">
        <f>IF(SUM('ENTRY '!BR2:BR2001)=0,"",COUNT('ENTRY '!BR2:BR2000))</f>
      </c>
      <c r="BF11" s="26">
        <f>IF(SUM('ENTRY '!BS2:BS2001)=0,"",COUNT('ENTRY '!BS2:BS2000))</f>
      </c>
      <c r="BG11" s="26">
        <f>IF(SUM('ENTRY '!BT2:BT2001)=0,"",COUNT('ENTRY '!BT2:BT2000))</f>
      </c>
      <c r="BH11" s="26">
        <f>IF(SUM('ENTRY '!BU2:BU2001)=0,"",COUNT('ENTRY '!BU2:BU2000))</f>
      </c>
      <c r="BI11" s="26">
        <f>IF(SUM('ENTRY '!BV2:BV2001)=0,"",COUNT('ENTRY '!BV2:BV2000))</f>
      </c>
      <c r="BJ11" s="26">
        <f>IF(SUM('ENTRY '!BW2:BW2001)=0,"",COUNT('ENTRY '!BW2:BW2000))</f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</c>
      <c r="BO11" s="26">
        <f>IF(SUM('ENTRY '!CB2:CB2001)=0,"",COUNT('ENTRY '!CB2:CB2000))</f>
        <v>31</v>
      </c>
      <c r="BP11" s="26">
        <f>IF(SUM('ENTRY '!CC2:CC2001)=0,"",COUNT('ENTRY '!CC2:CC2000))</f>
        <v>16</v>
      </c>
      <c r="BQ11" s="26">
        <f>IF(SUM('ENTRY '!CD2:CD2001)=0,"",COUNT('ENTRY '!CD2:CD2000))</f>
        <v>30</v>
      </c>
      <c r="BR11" s="26">
        <f>IF(SUM('ENTRY '!CE2:CE2001)=0,"",COUNT('ENTRY '!CE2:CE2000))</f>
      </c>
      <c r="BS11" s="26">
        <f>IF(SUM('ENTRY '!CF2:CF2001)=0,"",COUNT('ENTRY '!CF2:CF2000))</f>
      </c>
      <c r="BT11" s="26">
        <f>IF(SUM('ENTRY '!CG2:CG2001)=0,"",COUNT('ENTRY '!CG2:CG2000))</f>
      </c>
      <c r="BU11" s="26">
        <f>IF(SUM('ENTRY '!CH2:CH2001)=0,"",COUNT('ENTRY '!CH2:CH2000))</f>
        <v>25</v>
      </c>
      <c r="BV11" s="26">
        <f>IF(SUM('ENTRY '!CI2:CI2001)=0,"",COUNT('ENTRY '!CI2:CI2000))</f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</c>
      <c r="BZ11" s="26">
        <f>IF(SUM('ENTRY '!CM2:CM2001)=0,"",COUNT('ENTRY '!CM2:CM2000))</f>
      </c>
      <c r="CA11" s="26">
        <f>IF(SUM('ENTRY '!CN2:CN2001)=0,"",COUNT('ENTRY '!CN2:CN2000))</f>
      </c>
      <c r="CB11" s="26">
        <f>IF(SUM('ENTRY '!CO2:CO2001)=0,"",COUNT('ENTRY '!CO2:CO2000))</f>
      </c>
      <c r="CC11" s="26">
        <f>IF(SUM('ENTRY '!CP2:CP2001)=0,"",COUNT('ENTRY '!CP2:CP2000))</f>
      </c>
      <c r="CD11" s="26">
        <f>IF(SUM('ENTRY '!CQ2:CQ2001)=0,"",COUNT('ENTRY '!CQ2:CQ2000))</f>
      </c>
      <c r="CE11" s="26">
        <f>IF(SUM('ENTRY '!CR2:CR2001)=0,"",COUNT('ENTRY '!CR2:CR2000))</f>
      </c>
      <c r="CF11" s="26">
        <f>IF(SUM('ENTRY '!CS2:CS2001)=0,"",COUNT('ENTRY '!CS2:CS2000))</f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</c>
      <c r="CN11" s="26">
        <f>IF(SUM('ENTRY '!DA2:DA2001)=0,"",COUNT('ENTRY '!DA2:DA2000))</f>
      </c>
      <c r="CO11" s="26">
        <f>IF(SUM('ENTRY '!DB2:DB2001)=0,"",COUNT('ENTRY '!DB2:DB2000))</f>
      </c>
      <c r="CP11" s="26">
        <f>IF(SUM('ENTRY '!DC2:DC2001)=0,"",COUNT('ENTRY '!DC2:DC2000))</f>
      </c>
      <c r="CQ11" s="26">
        <f>IF(SUM('ENTRY '!DD2:DD2001)=0,"",COUNT('ENTRY '!DD2:DD2000))</f>
      </c>
      <c r="CR11" s="26">
        <f>IF(SUM('ENTRY '!DE2:DE2001)=0,"",COUNT('ENTRY '!DE2:DE2000))</f>
      </c>
      <c r="CS11" s="26">
        <f>IF(SUM('ENTRY '!DF2:DF2001)=0,"",COUNT('ENTRY '!DF2:DF2000))</f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</c>
      <c r="DA11" s="26">
        <f>IF(SUM('ENTRY '!DN2:DN2001)=0,"",COUNT('ENTRY '!DN2:DN2000))</f>
        <v>19</v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</c>
      <c r="DF11" s="26">
        <f>IF(SUM('ENTRY '!DS2:DS2001)=0,"",COUNT('ENTRY '!DS2:DS2000))</f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212</v>
      </c>
      <c r="C12" s="85"/>
      <c r="D12" s="68">
        <f>IF(D11="","",AVERAGE('ENTRY '!Q2:Q2001))</f>
      </c>
      <c r="E12" s="68">
        <f>IF(E11="","",AVERAGE('ENTRY '!R2:R2001))</f>
      </c>
      <c r="F12" s="68">
        <f>IF(F11="","",AVERAGE('ENTRY '!S2:S2001))</f>
      </c>
      <c r="G12" s="68">
        <f>IF(G11="","",AVERAGE('ENTRY '!T2:T2001))</f>
      </c>
      <c r="H12" s="68">
        <f>IF(H11="","",AVERAGE('ENTRY '!U2:U2001))</f>
      </c>
      <c r="I12" s="68">
        <f>IF(I11="","",AVERAGE('ENTRY '!V2:V2001))</f>
        <v>1.0196078431372548</v>
      </c>
      <c r="J12" s="68">
        <f>IF(J11="","",AVERAGE('ENTRY '!W2:W2001))</f>
      </c>
      <c r="K12" s="68">
        <f>IF(K11="","",AVERAGE('ENTRY '!X2:X2001))</f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</c>
      <c r="P12" s="68">
        <f>IF(P11="","",AVERAGE('ENTRY '!AC2:AC2001))</f>
      </c>
      <c r="Q12" s="68">
        <f>IF(Q11="","",AVERAGE('ENTRY '!AD2:AD2001))</f>
      </c>
      <c r="R12" s="68">
        <f>IF(R11="","",AVERAGE('ENTRY '!AE2:AE2001))</f>
        <v>1.0769230769230769</v>
      </c>
      <c r="S12" s="68">
        <f>IF(S11="","",AVERAGE('ENTRY '!AF2:AF2001))</f>
      </c>
      <c r="T12" s="68">
        <f>IF(T11="","",AVERAGE('ENTRY '!AG2:AG2001))</f>
      </c>
      <c r="U12" s="68">
        <f>IF(U11="","",AVERAGE('ENTRY '!AH2:AH2001))</f>
      </c>
      <c r="V12" s="68">
        <f>IF(V11="","",AVERAGE('ENTRY '!AI2:AI2001))</f>
      </c>
      <c r="W12" s="68">
        <f>IF(W11="","",AVERAGE('ENTRY '!AJ2:AJ2001))</f>
      </c>
      <c r="X12" s="68">
        <f>IF(X11="","",AVERAGE('ENTRY '!AK2:AK2001))</f>
      </c>
      <c r="Y12" s="68">
        <f>IF(Y11="","",AVERAGE('ENTRY '!AL2:AL2001))</f>
      </c>
      <c r="Z12" s="68">
        <f>IF(Z11="","",AVERAGE('ENTRY '!AM2:AM2001))</f>
      </c>
      <c r="AA12" s="68">
        <f>IF(AA11="","",AVERAGE('ENTRY '!AN2:AN2001))</f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</c>
      <c r="AE12" s="68">
        <f>IF(AE11="","",AVERAGE('ENTRY '!AR2:AR2001))</f>
      </c>
      <c r="AF12" s="68">
        <f>IF(AF11="","",AVERAGE('ENTRY '!AS2:AS2001))</f>
        <v>1</v>
      </c>
      <c r="AG12" s="68">
        <f>IF(AG11="","",AVERAGE('ENTRY '!AT2:AT2001))</f>
      </c>
      <c r="AH12" s="68">
        <f>IF(AH11="","",AVERAGE('ENTRY '!AU2:AU2001))</f>
      </c>
      <c r="AI12" s="68">
        <f>IF(AI11="","",AVERAGE('ENTRY '!AV2:AV2001))</f>
      </c>
      <c r="AJ12" s="68">
        <f>IF(AJ11="","",AVERAGE('ENTRY '!AW2:AW2001))</f>
      </c>
      <c r="AK12" s="68">
        <f>IF(AK11="","",AVERAGE('ENTRY '!AX2:AX2001))</f>
        <v>1.0434782608695652</v>
      </c>
      <c r="AL12" s="68">
        <f>IF(AL11="","",AVERAGE('ENTRY '!AY2:AY2001))</f>
      </c>
      <c r="AM12" s="68">
        <f>IF(AM11="","",AVERAGE('ENTRY '!AZ2:AZ2001))</f>
      </c>
      <c r="AN12" s="68">
        <f>IF(AN11="","",AVERAGE('ENTRY '!BA2:BA2001))</f>
        <v>1</v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  <v>1</v>
      </c>
      <c r="AR12" s="68">
        <f>IF(AR11="","",AVERAGE('ENTRY '!BE2:BE2001))</f>
      </c>
      <c r="AS12" s="68">
        <f>IF(AS11="","",AVERAGE('ENTRY '!BF2:BF2001))</f>
      </c>
      <c r="AT12" s="68">
        <f>IF(AT11="","",AVERAGE('ENTRY '!BG2:BG2001))</f>
        <v>1</v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  <v>1</v>
      </c>
      <c r="AY12" s="68">
        <f>IF(AY11="","",AVERAGE('ENTRY '!BL2:BL2001))</f>
      </c>
      <c r="AZ12" s="68">
        <f>IF(AZ11="","",AVERAGE('ENTRY '!BM2:BM2001))</f>
        <v>1</v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</c>
      <c r="BE12" s="68">
        <f>IF(BE11="","",AVERAGE('ENTRY '!BR2:BR2001))</f>
      </c>
      <c r="BF12" s="68">
        <f>IF(BF11="","",AVERAGE('ENTRY '!BS2:BS2001))</f>
      </c>
      <c r="BG12" s="68">
        <f>IF(BG11="","",AVERAGE('ENTRY '!BT2:BT2001))</f>
      </c>
      <c r="BH12" s="68">
        <f>IF(BH11="","",AVERAGE('ENTRY '!BU2:BU2001))</f>
      </c>
      <c r="BI12" s="68">
        <f>IF(BI11="","",AVERAGE('ENTRY '!BV2:BV2001))</f>
      </c>
      <c r="BJ12" s="68">
        <f>IF(BJ11="","",AVERAGE('ENTRY '!BW2:BW2001))</f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</c>
      <c r="BO12" s="68">
        <f>IF(BO11="","",AVERAGE('ENTRY '!CB2:CB2001))</f>
        <v>1</v>
      </c>
      <c r="BP12" s="68">
        <f>IF(BP11="","",AVERAGE('ENTRY '!CC2:CC2001))</f>
        <v>1</v>
      </c>
      <c r="BQ12" s="68">
        <f>IF(BQ11="","",AVERAGE('ENTRY '!CD2:CD2001))</f>
        <v>1.4666666666666666</v>
      </c>
      <c r="BR12" s="68">
        <f>IF(BR11="","",AVERAGE('ENTRY '!CE2:CE2001))</f>
      </c>
      <c r="BS12" s="68">
        <f>IF(BS11="","",AVERAGE('ENTRY '!CF2:CF2001))</f>
      </c>
      <c r="BT12" s="68">
        <f>IF(BT11="","",AVERAGE('ENTRY '!CG2:CG2001))</f>
      </c>
      <c r="BU12" s="68">
        <f>IF(BU11="","",AVERAGE('ENTRY '!CH2:CH2001))</f>
        <v>1.08</v>
      </c>
      <c r="BV12" s="68">
        <f>IF(BV11="","",AVERAGE('ENTRY '!CI2:CI2001))</f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</c>
      <c r="BZ12" s="68">
        <f>IF(BZ11="","",AVERAGE('ENTRY '!CM2:CM2001))</f>
      </c>
      <c r="CA12" s="68">
        <f>IF(CA11="","",AVERAGE('ENTRY '!CN2:CN2001))</f>
      </c>
      <c r="CB12" s="68">
        <f>IF(CB11="","",AVERAGE('ENTRY '!CO2:CO2001))</f>
      </c>
      <c r="CC12" s="68">
        <f>IF(CC11="","",AVERAGE('ENTRY '!CP2:CP2001))</f>
      </c>
      <c r="CD12" s="68">
        <f>IF(CD11="","",AVERAGE('ENTRY '!CQ2:CQ2001))</f>
      </c>
      <c r="CE12" s="68">
        <f>IF(CE11="","",AVERAGE('ENTRY '!CR2:CR2001))</f>
      </c>
      <c r="CF12" s="68">
        <f>IF(CF11="","",AVERAGE('ENTRY '!CS2:CS2001))</f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</c>
      <c r="CN12" s="68">
        <f>IF(CN11="","",AVERAGE('ENTRY '!DA2:DA2001))</f>
      </c>
      <c r="CO12" s="68">
        <f>IF(CO11="","",AVERAGE('ENTRY '!DB2:DB2001))</f>
      </c>
      <c r="CP12" s="68">
        <f>IF(CP11="","",AVERAGE('ENTRY '!DC2:DC2001))</f>
      </c>
      <c r="CQ12" s="68">
        <f>IF(CQ11="","",AVERAGE('ENTRY '!DD2:DD2001))</f>
      </c>
      <c r="CR12" s="68">
        <f>IF(CR11="","",AVERAGE('ENTRY '!DE2:DE2001))</f>
      </c>
      <c r="CS12" s="68">
        <f>IF(CS11="","",AVERAGE('ENTRY '!DF2:DF2001))</f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</c>
      <c r="DA12" s="68">
        <f>IF(DA11="","",AVERAGE('ENTRY '!DN2:DN2001))</f>
        <v>1</v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</c>
      <c r="DF12" s="68">
        <f>IF(DF11="","",AVERAGE('ENTRY '!DS2:DS2001))</f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207</v>
      </c>
      <c r="C13" s="85"/>
      <c r="D13" s="68">
        <f>IF(COUNTIF('ENTRY '!Q2:Q2001,"v")=0,"",(COUNTIF('ENTRY '!Q2:Q2001,"v")))</f>
      </c>
      <c r="E13" s="68">
        <f>IF(COUNTIF('ENTRY '!R2:R2001,"v")=0,"",(COUNTIF('ENTRY '!R2:R2001,"v")))</f>
      </c>
      <c r="F13" s="68">
        <f>IF(COUNTIF('ENTRY '!S2:S2001,"v")=0,"",(COUNTIF('ENTRY '!S2:S2001,"v")))</f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</c>
      <c r="AB13" s="68">
        <f>IF(COUNTIF('ENTRY '!AO2:AO2001,"v")=0,"",(COUNTIF('ENTRY '!AO2:AO2001,"v")))</f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</c>
      <c r="DB13" s="68">
        <f>IF(COUNTIF('ENTRY '!DO2:DO2001,"v")=0,"",(COUNTIF('ENTRY '!DO2:DO2001,"v")))</f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208</v>
      </c>
      <c r="C14" s="85"/>
      <c r="D14" s="39">
        <f>IF((OR(D12&lt;&gt;"",D13&lt;&gt;"")),"present","")</f>
      </c>
      <c r="E14" s="39">
        <f aca="true" t="shared" si="8" ref="E14:BP14">IF((OR(E12&lt;&gt;"",E13&lt;&gt;"")),"present","")</f>
      </c>
      <c r="F14" s="39">
        <f t="shared" si="8"/>
      </c>
      <c r="G14" s="39">
        <f t="shared" si="8"/>
      </c>
      <c r="H14" s="39">
        <f t="shared" si="8"/>
      </c>
      <c r="I14" s="39" t="str">
        <f t="shared" si="8"/>
        <v>present</v>
      </c>
      <c r="J14" s="39">
        <f t="shared" si="8"/>
      </c>
      <c r="K14" s="39">
        <f t="shared" si="8"/>
      </c>
      <c r="L14" s="39">
        <f t="shared" si="8"/>
      </c>
      <c r="M14" s="39">
        <f t="shared" si="8"/>
      </c>
      <c r="N14" s="39">
        <f t="shared" si="8"/>
      </c>
      <c r="O14" s="39">
        <f t="shared" si="8"/>
      </c>
      <c r="P14" s="39">
        <f t="shared" si="8"/>
      </c>
      <c r="Q14" s="39">
        <f t="shared" si="8"/>
      </c>
      <c r="R14" s="39" t="str">
        <f t="shared" si="8"/>
        <v>present</v>
      </c>
      <c r="S14" s="39">
        <f t="shared" si="8"/>
      </c>
      <c r="T14" s="39">
        <f t="shared" si="8"/>
      </c>
      <c r="U14" s="39">
        <f t="shared" si="8"/>
      </c>
      <c r="V14" s="39">
        <f t="shared" si="8"/>
      </c>
      <c r="W14" s="39">
        <f t="shared" si="8"/>
      </c>
      <c r="X14" s="39">
        <f t="shared" si="8"/>
      </c>
      <c r="Y14" s="39">
        <f t="shared" si="8"/>
      </c>
      <c r="Z14" s="39">
        <f t="shared" si="8"/>
      </c>
      <c r="AA14" s="39">
        <f t="shared" si="8"/>
      </c>
      <c r="AB14" s="39">
        <f t="shared" si="8"/>
      </c>
      <c r="AC14" s="39">
        <f t="shared" si="8"/>
      </c>
      <c r="AD14" s="39">
        <f t="shared" si="8"/>
      </c>
      <c r="AE14" s="39">
        <f t="shared" si="8"/>
      </c>
      <c r="AF14" s="39" t="str">
        <f t="shared" si="8"/>
        <v>present</v>
      </c>
      <c r="AG14" s="39">
        <f t="shared" si="8"/>
      </c>
      <c r="AH14" s="39">
        <f t="shared" si="8"/>
      </c>
      <c r="AI14" s="39">
        <f t="shared" si="8"/>
      </c>
      <c r="AJ14" s="39">
        <f t="shared" si="8"/>
      </c>
      <c r="AK14" s="39" t="str">
        <f t="shared" si="8"/>
        <v>present</v>
      </c>
      <c r="AL14" s="39">
        <f t="shared" si="8"/>
      </c>
      <c r="AM14" s="39">
        <f t="shared" si="8"/>
      </c>
      <c r="AN14" s="39" t="str">
        <f t="shared" si="8"/>
        <v>present</v>
      </c>
      <c r="AO14" s="39">
        <f t="shared" si="8"/>
      </c>
      <c r="AP14" s="39">
        <f t="shared" si="8"/>
      </c>
      <c r="AQ14" s="39" t="str">
        <f t="shared" si="8"/>
        <v>present</v>
      </c>
      <c r="AR14" s="39">
        <f t="shared" si="8"/>
      </c>
      <c r="AS14" s="39">
        <f t="shared" si="8"/>
      </c>
      <c r="AT14" s="39" t="str">
        <f t="shared" si="8"/>
        <v>present</v>
      </c>
      <c r="AU14" s="39">
        <f t="shared" si="8"/>
      </c>
      <c r="AV14" s="39">
        <f t="shared" si="8"/>
      </c>
      <c r="AW14" s="39">
        <f t="shared" si="8"/>
      </c>
      <c r="AX14" s="39" t="str">
        <f t="shared" si="8"/>
        <v>present</v>
      </c>
      <c r="AY14" s="39">
        <f t="shared" si="8"/>
      </c>
      <c r="AZ14" s="39" t="str">
        <f t="shared" si="8"/>
        <v>present</v>
      </c>
      <c r="BA14" s="39">
        <f t="shared" si="8"/>
      </c>
      <c r="BB14" s="39">
        <f t="shared" si="8"/>
      </c>
      <c r="BC14" s="39">
        <f t="shared" si="8"/>
      </c>
      <c r="BD14" s="39">
        <f t="shared" si="8"/>
      </c>
      <c r="BE14" s="39">
        <f t="shared" si="8"/>
      </c>
      <c r="BF14" s="39">
        <f t="shared" si="8"/>
      </c>
      <c r="BG14" s="39">
        <f t="shared" si="8"/>
      </c>
      <c r="BH14" s="39">
        <f t="shared" si="8"/>
      </c>
      <c r="BI14" s="39">
        <f t="shared" si="8"/>
      </c>
      <c r="BJ14" s="39">
        <f t="shared" si="8"/>
      </c>
      <c r="BK14" s="39">
        <f t="shared" si="8"/>
      </c>
      <c r="BL14" s="39">
        <f t="shared" si="8"/>
      </c>
      <c r="BM14" s="39">
        <f t="shared" si="8"/>
      </c>
      <c r="BN14" s="39">
        <f t="shared" si="8"/>
      </c>
      <c r="BO14" s="39" t="str">
        <f t="shared" si="8"/>
        <v>present</v>
      </c>
      <c r="BP14" s="39" t="str">
        <f t="shared" si="8"/>
        <v>present</v>
      </c>
      <c r="BQ14" s="39" t="str">
        <f aca="true" t="shared" si="9" ref="BQ14:DN14">IF((OR(BQ12&lt;&gt;"",BQ13&lt;&gt;"")),"present","")</f>
        <v>present</v>
      </c>
      <c r="BR14" s="39">
        <f t="shared" si="9"/>
      </c>
      <c r="BS14" s="39">
        <f t="shared" si="9"/>
      </c>
      <c r="BT14" s="39">
        <f t="shared" si="9"/>
      </c>
      <c r="BU14" s="39" t="str">
        <f t="shared" si="9"/>
        <v>present</v>
      </c>
      <c r="BV14" s="39">
        <f t="shared" si="9"/>
      </c>
      <c r="BW14" s="39">
        <f t="shared" si="9"/>
      </c>
      <c r="BX14" s="39">
        <f t="shared" si="9"/>
      </c>
      <c r="BY14" s="39">
        <f t="shared" si="9"/>
      </c>
      <c r="BZ14" s="39">
        <f t="shared" si="9"/>
      </c>
      <c r="CA14" s="39">
        <f t="shared" si="9"/>
      </c>
      <c r="CB14" s="39">
        <f t="shared" si="9"/>
      </c>
      <c r="CC14" s="39">
        <f t="shared" si="9"/>
      </c>
      <c r="CD14" s="39">
        <f t="shared" si="9"/>
      </c>
      <c r="CE14" s="39">
        <f t="shared" si="9"/>
      </c>
      <c r="CF14" s="39">
        <f t="shared" si="9"/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>
        <f t="shared" si="9"/>
      </c>
      <c r="CN14" s="39">
        <f t="shared" si="9"/>
      </c>
      <c r="CO14" s="39">
        <f t="shared" si="9"/>
      </c>
      <c r="CP14" s="39">
        <f t="shared" si="9"/>
      </c>
      <c r="CQ14" s="39">
        <f t="shared" si="9"/>
      </c>
      <c r="CR14" s="39">
        <f t="shared" si="9"/>
      </c>
      <c r="CS14" s="39">
        <f t="shared" si="9"/>
      </c>
      <c r="CT14" s="39">
        <f t="shared" si="9"/>
      </c>
      <c r="CU14" s="39">
        <f t="shared" si="9"/>
      </c>
      <c r="CV14" s="39">
        <f t="shared" si="9"/>
      </c>
      <c r="CW14" s="39">
        <f t="shared" si="9"/>
      </c>
      <c r="CX14" s="39">
        <f t="shared" si="9"/>
      </c>
      <c r="CY14" s="39">
        <f t="shared" si="9"/>
      </c>
      <c r="CZ14" s="39">
        <f t="shared" si="9"/>
      </c>
      <c r="DA14" s="39" t="str">
        <f t="shared" si="9"/>
        <v>present</v>
      </c>
      <c r="DB14" s="39">
        <f t="shared" si="9"/>
      </c>
      <c r="DC14" s="39">
        <f t="shared" si="9"/>
      </c>
      <c r="DD14" s="39">
        <f t="shared" si="9"/>
      </c>
      <c r="DE14" s="39">
        <f t="shared" si="9"/>
      </c>
      <c r="DF14" s="39">
        <f t="shared" si="9"/>
      </c>
      <c r="DG14" s="39">
        <f t="shared" si="9"/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155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35</v>
      </c>
      <c r="C17" s="72">
        <f>IF(SUM('ENTRY '!M2:M2000)=0,"",COUNT('ENTRY '!M2:M2000))</f>
        <v>220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25</v>
      </c>
      <c r="C18" s="72">
        <f>IF(SUM('ENTRY '!G2:G2000)=0,"",COUNT('ENTRY '!G2:G2000))</f>
        <v>83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28</v>
      </c>
      <c r="C19" s="72">
        <f>IF(SUM('ENTRY '!H2:H2000)=0,"",SUM('ENTRY '!H2:H2000))</f>
        <v>103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37</v>
      </c>
      <c r="C20" s="73">
        <f>IF(C19="","",(C18/C19)*100)</f>
        <v>80.58252427184466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0.8869071174176042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40</v>
      </c>
      <c r="C22" s="73">
        <f>IF(SUM('ENTRY '!G2:G2000)=0,"",MAX('ENTRY '!G2:G2000))</f>
        <v>12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169</v>
      </c>
      <c r="C23" s="74">
        <f>IF($C$17="","",COUNTIF('ENTRY '!O2:O2000,"R"))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170</v>
      </c>
      <c r="C24" s="74">
        <f>IF($C$17="","",COUNTIF('ENTRY '!O2:O2000,"P"))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203</v>
      </c>
      <c r="C25" s="75">
        <f>IF($C$17="","",(IF(SUM('ENTRY '!E2:E2000=0),"",AVERAGE('ENTRY '!E2:E2000))))</f>
        <v>2.5825242718446604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204</v>
      </c>
      <c r="C26" s="75">
        <f>IF(SUM('ENTRY '!C2:C2000)=0,"",AVERAGE('ENTRY '!C2:C2000))</f>
        <v>3.2048192771084336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197</v>
      </c>
      <c r="C27" s="75">
        <f>IF(SUM('ENTRY '!F2:F2000)=0,"",AVERAGE('ENTRY '!F2:F2000))</f>
        <v>2.5825242718446604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198</v>
      </c>
      <c r="C28" s="75">
        <f>IF(SUM('ENTRY '!D2:D2000)=0,"",AVERAGE('ENTRY '!D2:D2000))</f>
        <v>3.2048192771084336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206</v>
      </c>
      <c r="C29" s="72">
        <f>IF(SUM(D7:DN7)=0,"",COUNT(D7:DN7))</f>
        <v>14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205</v>
      </c>
      <c r="C30" s="72">
        <f>IF($C$17="","",(COUNTIF(D14:DN14,"present")))</f>
        <v>14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Wisconsin DNR - Lakes Partnership</Manager>
  <Company>University of Wisconsin and Wisconsin DNR Lake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Aquatic Plant Survey Spreadsheet</dc:title>
  <dc:subject>Field Sheet, AQ.PLT Enrtry Page, Boat Survey and Stats page.</dc:subject>
  <dc:creator>Susan knight - Trout Lake Station</dc:creator>
  <cp:keywords/>
  <dc:description/>
  <cp:lastModifiedBy>James Scharl</cp:lastModifiedBy>
  <cp:lastPrinted>2005-11-23T17:39:11Z</cp:lastPrinted>
  <dcterms:created xsi:type="dcterms:W3CDTF">2004-09-23T19:27:36Z</dcterms:created>
  <dcterms:modified xsi:type="dcterms:W3CDTF">2007-09-27T13:38:31Z</dcterms:modified>
  <cp:category/>
  <cp:version/>
  <cp:contentType/>
  <cp:contentStatus/>
</cp:coreProperties>
</file>