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6" i="1" l="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<sst xmlns="http://schemas.openxmlformats.org/spreadsheetml/2006/main" count="2060" uniqueCount="947">
  <si>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</si>
  <si>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</si>
  <si>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</si>
  <si>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</si>
  <si>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</si>
  <si>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</si>
  <si>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</si>
  <si>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</si>
  <si>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</si>
  <si>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</si>
  <si>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</si>
  <si>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</si>
  <si>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</si>
  <si>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</si>
  <si>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</si>
  <si>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</si>
  <si>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</si>
  <si>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</si>
  <si>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</si>
  <si>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</si>
  <si>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</si>
  <si>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</si>
  <si>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</si>
  <si>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</si>
  <si>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</si>
  <si>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</si>
  <si>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</si>
  <si>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</si>
  <si>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</si>
  <si>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</si>
  <si>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</si>
  <si>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</si>
  <si>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</si>
  <si>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</si>
  <si>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</si>
  <si>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</si>
  <si>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</si>
  <si>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</si>
  <si>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</si>
  <si>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</si>
  <si>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</si>
  <si>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</si>
  <si>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</si>
  <si>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</si>
  <si>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</si>
  <si>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</si>
  <si>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</si>
  <si>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</si>
  <si>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</si>
  <si>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</si>
  <si>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</si>
  <si>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</si>
  <si>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</si>
  <si>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</si>
  <si>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</si>
  <si>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</si>
  <si>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</si>
  <si>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</si>
  <si>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</si>
  <si>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</si>
  <si>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</si>
  <si>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</si>
  <si>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</si>
  <si>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</si>
  <si>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</si>
  <si>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</si>
  <si>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</si>
  <si>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</si>
  <si>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</si>
  <si>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</si>
  <si>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</si>
  <si>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</si>
  <si>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</si>
  <si>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</si>
  <si>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</si>
  <si>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</si>
  <si>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</si>
  <si>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</si>
  <si>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</si>
  <si>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</si>
  <si>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</si>
  <si>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</si>
  <si>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</si>
  <si>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</si>
  <si>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</si>
  <si>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</si>
  <si>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</si>
  <si>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</si>
  <si>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</si>
  <si>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</si>
  <si>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</si>
  <si>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</si>
  <si>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</si>
  <si>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</si>
  <si>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</si>
  <si>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</si>
  <si>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</si>
  <si>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</si>
  <si>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</si>
  <si>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</si>
  <si>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</si>
  <si>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</si>
  <si>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</si>
  <si>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</si>
  <si>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</si>
  <si>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</si>
  <si>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</si>
  <si>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</si>
  <si>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</si>
  <si>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</si>
  <si>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</si>
  <si>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</si>
  <si>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</si>
  <si>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</si>
  <si>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</si>
  <si>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</si>
  <si>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</si>
  <si>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</si>
  <si>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</si>
  <si>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</si>
  <si>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</si>
  <si>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</si>
  <si>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</si>
  <si>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</si>
  <si>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</si>
  <si>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</si>
  <si>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</si>
  <si>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</si>
  <si>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</si>
  <si>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</si>
  <si>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</si>
  <si>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</si>
  <si>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</si>
  <si>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</si>
  <si>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</si>
  <si>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</si>
  <si>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</si>
  <si>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</si>
  <si>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</si>
  <si>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</si>
  <si>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</si>
  <si>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</si>
  <si>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</si>
  <si>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</si>
  <si>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</si>
  <si>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</si>
  <si>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</si>
  <si>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</si>
  <si>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</si>
  <si>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</si>
  <si>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</si>
  <si>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</si>
  <si>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</si>
  <si>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</si>
  <si>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</si>
  <si>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</si>
  <si>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</si>
  <si>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</si>
  <si>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</si>
  <si>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</si>
  <si>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</si>
  <si>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</si>
  <si>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</si>
  <si>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</si>
  <si>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</si>
  <si>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</si>
  <si>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</si>
  <si>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</si>
  <si>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</si>
  <si>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</si>
  <si>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</si>
  <si>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</si>
  <si>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</si>
  <si>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</si>
  <si>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</si>
  <si>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</si>
  <si>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</si>
  <si>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</si>
  <si>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</si>
  <si>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</si>
  <si>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</si>
  <si>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</si>
  <si>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</si>
  <si>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</si>
  <si>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</si>
  <si>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</si>
  <si>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</si>
  <si>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</si>
  <si>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</si>
  <si>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</si>
  <si>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</si>
  <si>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</si>
  <si>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</si>
  <si>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</si>
  <si>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</si>
  <si>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</si>
  <si>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</si>
  <si>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</si>
  <si>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</si>
  <si>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</si>
  <si>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</si>
  <si>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</si>
  <si>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</si>
  <si>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</si>
  <si>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</si>
  <si>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</si>
  <si>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</si>
  <si>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</si>
  <si>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</si>
  <si>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</si>
  <si>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</si>
  <si>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</si>
  <si>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</si>
  <si>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</si>
  <si>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</si>
  <si>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</si>
  <si>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</si>
  <si>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</si>
  <si>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</si>
  <si>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</si>
  <si>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</si>
  <si>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</si>
  <si>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</si>
  <si>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</si>
  <si>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</si>
  <si>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</si>
  <si>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</si>
  <si>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</si>
  <si>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</si>
  <si>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</si>
  <si>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</si>
  <si>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</si>
  <si>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</si>
  <si>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</si>
  <si>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</si>
  <si>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</si>
  <si>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</si>
  <si>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</si>
  <si>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</si>
  <si>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</si>
  <si>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</si>
  <si>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</si>
  <si>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</si>
  <si>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</si>
  <si>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</si>
  <si>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</si>
  <si>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</si>
  <si>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</si>
  <si>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</si>
  <si>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</si>
  <si>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</si>
  <si>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</si>
  <si>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</si>
  <si>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</si>
  <si>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</si>
  <si>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</si>
  <si>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</si>
  <si>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</si>
  <si>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</si>
  <si>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</si>
  <si>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</si>
  <si>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</si>
  <si>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</si>
  <si>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</si>
  <si>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</si>
  <si>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</si>
  <si>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</si>
  <si>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</si>
  <si>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</si>
  <si>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</si>
  <si>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</si>
  <si>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</si>
  <si>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</si>
  <si>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</si>
  <si>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</si>
  <si>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</si>
  <si>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</si>
  <si>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</si>
  <si>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</si>
  <si>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</si>
  <si>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</si>
  <si>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</si>
  <si>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</si>
  <si>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</si>
  <si>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</si>
  <si>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</si>
  <si>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</si>
  <si>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</si>
  <si>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</si>
  <si>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</si>
  <si>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</si>
  <si>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</si>
  <si>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</si>
  <si>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</si>
  <si>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</si>
  <si>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</si>
  <si>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</si>
  <si>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</si>
  <si>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</si>
  <si>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</si>
  <si>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</si>
  <si>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</si>
  <si>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</si>
  <si>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</si>
  <si>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</si>
  <si>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</si>
  <si>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</si>
  <si>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</si>
  <si>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</si>
  <si>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</si>
  <si>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</si>
  <si>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</si>
  <si>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</si>
  <si>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</si>
  <si>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</si>
  <si>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</si>
  <si>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</si>
  <si>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</si>
  <si>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</si>
  <si>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</si>
  <si>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</si>
  <si>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</si>
  <si>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</si>
  <si>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</si>
  <si>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</si>
  <si>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</si>
  <si>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</si>
  <si>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</si>
  <si>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</si>
  <si>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</si>
  <si>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</si>
  <si>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</si>
  <si>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</si>
  <si>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</si>
  <si>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</si>
  <si>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</si>
  <si>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</si>
  <si>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</si>
  <si>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</si>
  <si>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</si>
  <si>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</si>
  <si>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</si>
  <si>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</si>
  <si>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</si>
  <si>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</si>
  <si>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</si>
  <si>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</si>
  <si>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</si>
  <si>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</si>
  <si>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</si>
  <si>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</si>
  <si>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</si>
  <si>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</si>
  <si>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</si>
  <si>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</si>
  <si>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</si>
  <si>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</si>
  <si>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</si>
  <si>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</si>
  <si>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</si>
  <si>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</si>
  <si>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</si>
  <si>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</si>
  <si>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</si>
  <si>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</si>
  <si>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</si>
  <si>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</si>
  <si>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</si>
  <si>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</si>
  <si>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</si>
  <si>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</si>
  <si>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</si>
  <si>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</si>
  <si>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</si>
  <si>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</si>
  <si>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</si>
  <si>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</si>
  <si>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</si>
  <si>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</si>
  <si>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</si>
  <si>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</si>
  <si>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</si>
  <si>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</si>
  <si>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</si>
  <si>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</si>
  <si>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</si>
  <si>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</si>
  <si>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</si>
  <si>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</si>
  <si>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</si>
  <si>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</si>
  <si>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</si>
  <si>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</si>
  <si>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</si>
  <si>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</si>
  <si>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</si>
  <si>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</si>
  <si>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</si>
  <si>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</si>
  <si>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</si>
  <si>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</si>
  <si>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</si>
  <si>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</si>
  <si>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</si>
  <si>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</si>
  <si>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</si>
  <si>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</si>
  <si>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</si>
  <si>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</si>
  <si>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</si>
  <si>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</si>
  <si>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</si>
  <si>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</si>
  <si>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</si>
  <si>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</si>
  <si>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</si>
  <si>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</si>
  <si>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</si>
  <si>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</si>
  <si>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</si>
  <si>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</si>
  <si>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</si>
  <si>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</si>
  <si>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</si>
  <si>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</si>
  <si>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</si>
  <si>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</si>
  <si>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</si>
  <si>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</si>
  <si>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</si>
  <si>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</si>
  <si>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</si>
  <si>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</si>
  <si>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</si>
  <si>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</si>
  <si>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</si>
  <si>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</si>
  <si>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</si>
  <si>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</si>
  <si>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</si>
  <si>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</si>
  <si>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</si>
  <si>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</si>
  <si>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</si>
  <si>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</si>
  <si>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</si>
  <si>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</si>
  <si>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</si>
  <si>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</si>
  <si>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</si>
  <si>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</si>
  <si>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</si>
  <si>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</si>
  <si>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</si>
  <si>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</si>
  <si>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</si>
  <si>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</si>
  <si>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</si>
  <si>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</si>
  <si>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</si>
  <si>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</si>
  <si>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</si>
  <si>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</si>
  <si>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</si>
  <si>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</si>
  <si>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</si>
  <si>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</si>
  <si>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</si>
  <si>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</si>
  <si>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</si>
  <si>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</si>
  <si>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</si>
  <si>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</si>
  <si>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</si>
  <si>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</si>
  <si>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</si>
  <si>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</si>
  <si>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</si>
  <si>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</si>
  <si>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</si>
  <si>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</si>
  <si>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</si>
  <si>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</si>
  <si>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</si>
  <si>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</si>
  <si>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</si>
  <si>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</si>
  <si>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</si>
  <si>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</si>
  <si>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</si>
  <si>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</si>
  <si>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</si>
  <si>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</si>
  <si>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</si>
  <si>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</si>
  <si>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</si>
  <si>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</si>
  <si>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</si>
  <si>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</si>
  <si>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</si>
  <si>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</si>
  <si>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</si>
  <si>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</si>
  <si>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</si>
  <si>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</si>
  <si>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</si>
  <si>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</si>
  <si>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</si>
  <si>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</si>
  <si>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</si>
  <si>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</si>
  <si>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</si>
  <si>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</si>
  <si>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</si>
  <si>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</si>
  <si>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</si>
  <si>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</si>
  <si>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</si>
  <si>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</si>
  <si>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</si>
  <si>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</si>
  <si>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</si>
  <si>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</si>
  <si>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</si>
  <si>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</si>
  <si>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</si>
  <si>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</si>
  <si>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</si>
  <si>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</si>
  <si>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</si>
  <si>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</si>
  <si>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</si>
  <si>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</si>
  <si>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</si>
  <si>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</si>
  <si>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</si>
  <si>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</si>
  <si>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</si>
  <si>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</si>
  <si>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</si>
  <si>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</si>
  <si>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</si>
  <si>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</si>
  <si>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</si>
  <si>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</si>
  <si>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</si>
  <si>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</si>
  <si>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</si>
  <si>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</si>
  <si>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</si>
  <si>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</si>
  <si>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</si>
  <si>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</si>
  <si>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</si>
  <si>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</si>
  <si>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</si>
  <si>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</si>
  <si>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</si>
  <si>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</si>
  <si>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</si>
  <si>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</si>
  <si>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</si>
  <si>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</si>
  <si>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</si>
  <si>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</si>
  <si>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</si>
  <si>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</si>
  <si>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</si>
  <si>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</si>
  <si>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</si>
  <si>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</si>
  <si>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</si>
  <si>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</si>
  <si>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</si>
  <si>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</si>
  <si>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</si>
  <si>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</si>
  <si>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</si>
  <si>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</si>
  <si>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</si>
  <si>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</si>
  <si>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</si>
  <si>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</si>
  <si>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</si>
  <si>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</si>
  <si>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</si>
  <si>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</si>
  <si>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</si>
  <si>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</si>
  <si>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</si>
  <si>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</si>
  <si>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</si>
  <si>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</si>
  <si>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</si>
  <si>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</si>
  <si>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</si>
  <si>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</si>
  <si>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</si>
  <si>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</si>
  <si>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</si>
  <si>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</si>
  <si>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</si>
  <si>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</si>
  <si>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</si>
  <si>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</si>
  <si>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</si>
  <si>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</si>
  <si>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</si>
  <si>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</si>
  <si>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</si>
  <si>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</si>
  <si>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</si>
  <si>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</si>
  <si>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</si>
  <si>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</si>
  <si>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</si>
  <si>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</si>
  <si>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</si>
  <si>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</si>
  <si>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</si>
  <si>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</si>
  <si>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</si>
  <si>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</si>
  <si>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</si>
  <si>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</si>
  <si>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</si>
  <si>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</si>
  <si>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</si>
  <si>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</si>
  <si>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</si>
  <si>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</si>
  <si>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</si>
  <si>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</si>
  <si>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</si>
  <si>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</si>
  <si>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</si>
  <si>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</si>
  <si>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</si>
  <si>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</si>
  <si>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</si>
  <si>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</si>
  <si>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</si>
  <si>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</si>
  <si>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</si>
  <si>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</si>
  <si>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</si>
  <si>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</si>
  <si>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</si>
  <si>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</si>
  <si>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</si>
  <si>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</si>
  <si>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</si>
  <si>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</si>
  <si>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</si>
  <si>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</si>
  <si>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</si>
  <si>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</si>
  <si>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</si>
  <si>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</si>
  <si>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</si>
  <si>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</si>
  <si>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</si>
  <si>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</si>
  <si>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</si>
  <si>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</si>
  <si>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</si>
  <si>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</si>
  <si>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</si>
  <si>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</si>
  <si>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</si>
  <si>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</si>
  <si>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</si>
  <si>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</si>
  <si>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</si>
  <si>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</si>
  <si>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</si>
  <si>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</si>
  <si>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</si>
  <si>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</si>
  <si>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</si>
  <si>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</si>
  <si>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</si>
  <si>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</si>
  <si>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</si>
  <si>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</si>
  <si>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</si>
  <si>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</si>
  <si>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</si>
  <si>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</si>
  <si>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</si>
  <si>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</si>
  <si>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</si>
  <si>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</si>
  <si>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</si>
  <si>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</si>
  <si>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</si>
  <si>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</si>
  <si>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</si>
  <si>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</si>
  <si>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</si>
  <si>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</si>
  <si>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</si>
  <si>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</si>
  <si>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</si>
  <si>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</si>
  <si>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</si>
  <si>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</si>
  <si>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</si>
  <si>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</si>
  <si>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</si>
  <si>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</si>
  <si>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</si>
  <si>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</si>
  <si>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</si>
  <si>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</si>
  <si>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</si>
  <si>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</si>
  <si>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</si>
  <si>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</si>
  <si>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</si>
  <si>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</si>
  <si>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</si>
  <si>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</si>
  <si>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</si>
  <si>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</si>
  <si>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</si>
  <si>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</si>
  <si>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</si>
  <si>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</si>
  <si>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</si>
  <si>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</si>
  <si>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</si>
  <si>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</si>
  <si>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</si>
  <si>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</si>
  <si>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</si>
  <si>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</si>
  <si>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</si>
  <si>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</si>
  <si>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</si>
  <si>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</si>
  <si>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</si>
  <si>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</si>
  <si>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</si>
  <si>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</si>
  <si>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</si>
  <si>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</si>
  <si>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</si>
  <si>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</si>
  <si>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</si>
  <si>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</si>
  <si>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</si>
  <si>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</si>
  <si>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</si>
  <si>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</si>
  <si>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</si>
  <si>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</si>
  <si>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</si>
  <si>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</si>
  <si>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</si>
  <si>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</si>
  <si>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</si>
  <si>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</si>
  <si>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</si>
  <si>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</si>
  <si>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</si>
  <si>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</si>
  <si>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</si>
  <si>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</si>
  <si>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</si>
  <si>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</si>
  <si>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</si>
  <si>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</si>
  <si>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</si>
  <si>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</si>
  <si>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</si>
  <si>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</si>
  <si>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</si>
  <si>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</si>
  <si>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</si>
  <si>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</si>
  <si>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</si>
  <si>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</si>
  <si>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</si>
  <si>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</si>
  <si>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</si>
  <si>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</si>
  <si>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</si>
  <si>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</si>
  <si>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</si>
  <si>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</si>
  <si>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</si>
  <si>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</si>
  <si>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</si>
  <si>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</si>
  <si>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</si>
  <si>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</si>
  <si>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</si>
  <si>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</si>
  <si>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</si>
  <si>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</si>
  <si>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</si>
  <si>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</si>
  <si>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</si>
  <si>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</si>
  <si>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</si>
  <si>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</si>
  <si>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</si>
  <si>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</si>
  <si>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</si>
  <si>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</si>
  <si>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</si>
  <si>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</si>
  <si>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</si>
  <si>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</si>
  <si>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</si>
  <si>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</si>
  <si>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</si>
  <si>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</si>
  <si>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</si>
  <si>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</si>
  <si>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</si>
  <si>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</si>
  <si>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</si>
  <si>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</si>
  <si>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</si>
  <si>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</si>
  <si>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</si>
  <si>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</si>
  <si>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</si>
  <si>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</si>
  <si>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</si>
  <si>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</si>
  <si>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</si>
  <si>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</si>
  <si>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</si>
  <si>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</si>
  <si>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</si>
  <si>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</si>
  <si>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</si>
  <si>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</si>
  <si>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</si>
  <si>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</si>
  <si>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</si>
  <si>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</si>
  <si>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</si>
  <si>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</si>
  <si>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</si>
  <si>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</si>
  <si>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</si>
  <si>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</si>
  <si>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</si>
  <si>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</si>
  <si>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</si>
  <si>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</si>
  <si>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</si>
  <si>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</si>
  <si>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</si>
  <si>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</si>
  <si>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</si>
  <si>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</si>
  <si>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</si>
  <si>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</si>
  <si>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</si>
  <si>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</si>
  <si>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</si>
  <si>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</si>
  <si>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</si>
  <si>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</si>
  <si>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</si>
  <si>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</si>
  <si>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</si>
  <si>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</si>
  <si>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</si>
  <si>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</si>
  <si>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</si>
  <si>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</si>
  <si>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</si>
  <si>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</si>
  <si>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</si>
  <si>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</si>
  <si>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</si>
  <si>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</si>
  <si>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</si>
  <si>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</si>
  <si>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</si>
  <si>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</si>
  <si>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</si>
  <si>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</si>
  <si>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</si>
  <si>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</si>
  <si>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</si>
  <si>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</si>
  <si>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</si>
  <si>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</si>
  <si>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</si>
  <si>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</si>
  <si>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</si>
  <si>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</si>
  <si>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</si>
  <si>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</si>
  <si>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</si>
  <si>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</si>
  <si>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</si>
  <si>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</si>
  <si>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</si>
  <si>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</si>
  <si>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</si>
  <si>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</si>
  <si>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</si>
  <si>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</si>
  <si>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</si>
  <si>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</si>
  <si>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</si>
  <si>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</si>
  <si>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</si>
  <si>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</si>
  <si>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</si>
  <si>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</si>
  <si>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</si>
  <si>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</si>
  <si>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</si>
  <si>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</si>
  <si>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</si>
  <si>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</si>
  <si>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</si>
  <si>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</si>
  <si>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</si>
  <si>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</si>
  <si>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</si>
  <si>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</si>
  <si>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BROOK TROUT</t>
  </si>
  <si>
    <t>BROWN TROUT</t>
  </si>
  <si>
    <t>BROOK STICKLEBACK</t>
  </si>
  <si>
    <t>MOTTLED SCULPIN</t>
  </si>
  <si>
    <t>WESTERN BLACKNOSE DACE</t>
  </si>
  <si>
    <t>WHITE SUCKER</t>
  </si>
  <si>
    <t>Brush Creek upstream of High School Driveway</t>
  </si>
  <si>
    <t>Jean Unmuth</t>
  </si>
  <si>
    <t>Brush Creek</t>
  </si>
  <si>
    <t>Richland</t>
  </si>
  <si>
    <t>No, Is lower than expected range for thermal coldwater fish and higher than expected for transitional fish</t>
  </si>
  <si>
    <t>Intolerant is within range, tolerant is not within range. (one of but not both) propose a new NC</t>
  </si>
  <si>
    <t>Not extreme weather year</t>
  </si>
  <si>
    <t>Proposed Change</t>
  </si>
  <si>
    <t>This would work, but downstream and upstream sites on this stream the NC-verifications are all  consistent with Cool-cold headwater, therefore propose using cool-cold headwater</t>
  </si>
  <si>
    <t>Yes, even though expected stream size guild is not within range for small stream, it makes sense to be consistent with both upstream and downstream site verifications and go with cool-cold headwater.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</si>
</sst>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wrapText="1"/>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2" zoomScale="75" zoomScaleNormal="75" workbookViewId="0">
      <selection activeCell="B15" sqref="B15:D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938</v>
      </c>
      <c r="C4" s="159"/>
      <c r="D4" s="160"/>
      <c r="F4" s="2" t="s">
        <v>836</v>
      </c>
    </row>
    <row r="5" spans="1:20" x14ac:dyDescent="0.25">
      <c r="A5" s="1" t="s">
        <v>832</v>
      </c>
      <c r="B5" s="172">
        <v>42898</v>
      </c>
      <c r="C5" s="159"/>
      <c r="D5" s="160"/>
      <c r="F5" s="84"/>
      <c r="G5" s="28"/>
      <c r="H5" s="28"/>
      <c r="I5" s="28"/>
      <c r="J5" s="28"/>
      <c r="K5" s="28"/>
      <c r="L5" s="28"/>
      <c r="M5" s="28"/>
      <c r="N5" s="28"/>
      <c r="O5" s="28"/>
      <c r="P5" s="28"/>
      <c r="Q5" s="28"/>
      <c r="R5" s="28" t="s">
        <v>866</v>
      </c>
    </row>
    <row r="6" spans="1:20" x14ac:dyDescent="0.25">
      <c r="A6" s="1" t="s">
        <v>830</v>
      </c>
      <c r="B6" s="173">
        <v>40358</v>
      </c>
      <c r="C6" s="174"/>
      <c r="D6" s="175"/>
      <c r="F6" s="26"/>
      <c r="G6" s="28"/>
      <c r="H6" s="28"/>
      <c r="I6" s="28"/>
      <c r="J6" s="28"/>
      <c r="K6" s="28"/>
      <c r="L6" s="28"/>
      <c r="M6" s="28"/>
      <c r="N6" s="28"/>
      <c r="O6" s="28"/>
      <c r="P6" s="28"/>
      <c r="Q6" s="28"/>
      <c r="R6" s="28" t="s">
        <v>378</v>
      </c>
    </row>
    <row r="7" spans="1:20" s="28" customFormat="1" x14ac:dyDescent="0.25">
      <c r="A7" s="28" t="s">
        <v>869</v>
      </c>
      <c r="B7" s="176">
        <v>10031495</v>
      </c>
      <c r="C7" s="174"/>
      <c r="D7" s="175"/>
      <c r="F7" s="27"/>
    </row>
    <row r="8" spans="1:20" s="28" customFormat="1" x14ac:dyDescent="0.25">
      <c r="A8" s="28" t="s">
        <v>872</v>
      </c>
      <c r="B8" s="177" t="s">
        <v>937</v>
      </c>
      <c r="C8" s="174"/>
      <c r="D8" s="175"/>
      <c r="F8" s="27"/>
    </row>
    <row r="9" spans="1:20" x14ac:dyDescent="0.25">
      <c r="A9" s="1" t="s">
        <v>49</v>
      </c>
      <c r="B9" s="165" t="s">
        <v>870</v>
      </c>
      <c r="C9" s="165"/>
      <c r="D9" s="165"/>
    </row>
    <row r="10" spans="1:20" x14ac:dyDescent="0.25">
      <c r="B10" s="88"/>
      <c r="C10" s="88"/>
      <c r="D10" s="88"/>
    </row>
    <row r="11" spans="1:20" x14ac:dyDescent="0.25">
      <c r="A11" s="1" t="s">
        <v>34</v>
      </c>
      <c r="B11" s="177" t="s">
        <v>939</v>
      </c>
      <c r="C11" s="174"/>
      <c r="D11" s="175"/>
      <c r="F11" s="27"/>
      <c r="G11" s="27"/>
      <c r="H11" s="27"/>
      <c r="I11" s="27"/>
      <c r="J11" s="27"/>
      <c r="K11" s="27"/>
      <c r="L11" s="27"/>
      <c r="M11" s="27"/>
      <c r="N11" s="27"/>
      <c r="O11" s="27"/>
      <c r="P11" s="27"/>
      <c r="Q11" s="27"/>
      <c r="R11" s="27"/>
    </row>
    <row r="12" spans="1:20" x14ac:dyDescent="0.25">
      <c r="A12" s="1" t="s">
        <v>37</v>
      </c>
      <c r="B12" s="165" t="s">
        <v>940</v>
      </c>
      <c r="C12" s="165"/>
      <c r="D12" s="165"/>
    </row>
    <row r="13" spans="1:20" x14ac:dyDescent="0.25">
      <c r="A13" s="1" t="s">
        <v>35</v>
      </c>
      <c r="B13" s="165">
        <v>13367</v>
      </c>
      <c r="C13" s="165"/>
      <c r="D13" s="165"/>
      <c r="F13" s="27"/>
      <c r="G13" s="27"/>
      <c r="H13" s="27"/>
      <c r="I13" s="27"/>
      <c r="J13" s="27"/>
      <c r="K13" s="27"/>
      <c r="L13" s="27"/>
      <c r="M13" s="27"/>
      <c r="N13" s="27"/>
      <c r="O13" s="27"/>
      <c r="P13" s="27"/>
      <c r="Q13" s="27"/>
      <c r="R13" s="27"/>
    </row>
    <row r="14" spans="1:20" x14ac:dyDescent="0.25">
      <c r="A14" s="1" t="s">
        <v>36</v>
      </c>
      <c r="B14" s="165">
        <v>1226200</v>
      </c>
      <c r="C14" s="165"/>
      <c r="D14" s="165"/>
      <c r="F14" s="27"/>
      <c r="G14" s="27"/>
      <c r="H14" s="27"/>
      <c r="I14" s="27"/>
      <c r="J14" s="27"/>
      <c r="K14" s="27"/>
      <c r="L14" s="27"/>
      <c r="M14" s="27"/>
      <c r="N14" s="27"/>
      <c r="O14" s="27"/>
      <c r="P14" s="27"/>
      <c r="Q14" s="27"/>
      <c r="R14" s="27"/>
    </row>
    <row r="15" spans="1:20" s="28" customFormat="1" x14ac:dyDescent="0.25">
      <c r="A15" s="28" t="s">
        <v>835</v>
      </c>
      <c r="B15" s="158" t="s">
        <v>712</v>
      </c>
      <c r="C15" s="159"/>
      <c r="D15" s="160"/>
      <c r="E15" s="11" t="s">
        <v>868</v>
      </c>
      <c r="F15" s="27"/>
    </row>
    <row r="16" spans="1:20" x14ac:dyDescent="0.25">
      <c r="B16" s="132"/>
      <c r="C16" s="132"/>
      <c r="D16" s="132"/>
      <c r="T16" s="37"/>
    </row>
    <row r="17" spans="1:25" x14ac:dyDescent="0.25">
      <c r="A17" s="1" t="s">
        <v>33</v>
      </c>
      <c r="B17" s="164" t="s">
        <v>6</v>
      </c>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933</v>
      </c>
      <c r="B21" s="80">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931</v>
      </c>
      <c r="B22" s="80">
        <v>5</v>
      </c>
      <c r="C22" s="26" t="str">
        <f>IFERROR(VLOOKUP($A22,'Species guilds'!$A$3:$F$301,3,FALSE),0)</f>
        <v>C</v>
      </c>
      <c r="D22" s="26" t="str">
        <f>IFERROR(VLOOKUP($A22,'Species guilds'!$A$3:$F$301,4,FALSE),0)</f>
        <v>S</v>
      </c>
      <c r="E22" s="26" t="str">
        <f>IFERROR(VLOOKUP($A22,'Species guilds'!$A$3:$F$301,5,FALSE),0)</f>
        <v>IT</v>
      </c>
      <c r="F22" s="26">
        <f t="shared" si="0"/>
        <v>5</v>
      </c>
      <c r="G22" s="26">
        <f t="shared" ref="G22:G53" si="1">IF(D22="Lake",0,1)</f>
        <v>1</v>
      </c>
      <c r="H22" s="26">
        <f t="shared" ref="H22:H53" si="2">IF($C22=H$20,$B22*G22,0)</f>
        <v>5</v>
      </c>
      <c r="I22" s="26">
        <f t="shared" ref="I22:I53" si="3">IF($C22=I$20,$B22*G22,0)</f>
        <v>0</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5</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932</v>
      </c>
      <c r="B23" s="80">
        <v>8</v>
      </c>
      <c r="C23" s="26" t="str">
        <f>IFERROR(VLOOKUP($A23,'Species guilds'!$A$3:$F$301,3,FALSE),0)</f>
        <v>C</v>
      </c>
      <c r="D23" s="26" t="str">
        <f>IFERROR(VLOOKUP($A23,'Species guilds'!$A$3:$F$301,4,FALSE),0)</f>
        <v>M</v>
      </c>
      <c r="E23" s="26" t="str">
        <f>IFERROR(VLOOKUP($A23,'Species guilds'!$A$3:$F$301,5,FALSE),0)</f>
        <v>IM</v>
      </c>
      <c r="F23" s="26">
        <f t="shared" si="0"/>
        <v>8</v>
      </c>
      <c r="G23" s="26">
        <f t="shared" si="1"/>
        <v>1</v>
      </c>
      <c r="H23" s="26">
        <f t="shared" si="2"/>
        <v>8</v>
      </c>
      <c r="I23" s="26">
        <f t="shared" si="3"/>
        <v>0</v>
      </c>
      <c r="J23" s="26">
        <f t="shared" si="4"/>
        <v>0</v>
      </c>
      <c r="K23" s="26">
        <f t="shared" si="5"/>
        <v>0</v>
      </c>
      <c r="L23" s="26">
        <f t="shared" si="6"/>
        <v>8</v>
      </c>
      <c r="M23" s="26">
        <f t="shared" si="7"/>
        <v>0</v>
      </c>
      <c r="N23" s="26">
        <f t="shared" si="8"/>
        <v>0</v>
      </c>
      <c r="O23" s="26">
        <f t="shared" si="9"/>
        <v>0</v>
      </c>
      <c r="P23" s="26">
        <f t="shared" si="10"/>
        <v>8</v>
      </c>
      <c r="Q23" s="26">
        <f t="shared" si="11"/>
        <v>0</v>
      </c>
      <c r="R23" s="81" t="str">
        <f t="shared" si="12"/>
        <v/>
      </c>
      <c r="T23" s="43"/>
      <c r="U23" s="43"/>
      <c r="V23" s="43"/>
      <c r="W23" s="43"/>
      <c r="X23" s="43"/>
      <c r="Y23" s="43"/>
    </row>
    <row r="24" spans="1:25" x14ac:dyDescent="0.25">
      <c r="A24" s="79" t="s">
        <v>934</v>
      </c>
      <c r="B24" s="80">
        <v>1</v>
      </c>
      <c r="C24" s="26" t="str">
        <f>IFERROR(VLOOKUP($A24,'Species guilds'!$A$3:$F$301,3,FALSE),0)</f>
        <v>C</v>
      </c>
      <c r="D24" s="26" t="str">
        <f>IFERROR(VLOOKUP($A24,'Species guilds'!$A$3:$F$301,4,FALSE),0)</f>
        <v>S</v>
      </c>
      <c r="E24" s="26" t="str">
        <f>IFERROR(VLOOKUP($A24,'Species guilds'!$A$3:$F$301,5,FALSE),0)</f>
        <v>IT</v>
      </c>
      <c r="F24" s="26">
        <f t="shared" si="0"/>
        <v>1</v>
      </c>
      <c r="G24" s="26">
        <f t="shared" si="1"/>
        <v>1</v>
      </c>
      <c r="H24" s="26">
        <f t="shared" si="2"/>
        <v>1</v>
      </c>
      <c r="I24" s="26">
        <f t="shared" si="3"/>
        <v>0</v>
      </c>
      <c r="J24" s="26">
        <f t="shared" si="4"/>
        <v>0</v>
      </c>
      <c r="K24" s="26">
        <f t="shared" si="5"/>
        <v>1</v>
      </c>
      <c r="L24" s="26">
        <f t="shared" si="6"/>
        <v>0</v>
      </c>
      <c r="M24" s="26">
        <f t="shared" si="7"/>
        <v>0</v>
      </c>
      <c r="N24" s="26">
        <f t="shared" si="8"/>
        <v>0</v>
      </c>
      <c r="O24" s="26">
        <f t="shared" si="9"/>
        <v>1</v>
      </c>
      <c r="P24" s="26">
        <f t="shared" si="10"/>
        <v>0</v>
      </c>
      <c r="Q24" s="26">
        <f t="shared" si="11"/>
        <v>0</v>
      </c>
      <c r="R24" s="81" t="str">
        <f t="shared" si="12"/>
        <v/>
      </c>
      <c r="T24" s="43"/>
      <c r="U24" s="43"/>
      <c r="V24" s="43"/>
      <c r="W24" s="43"/>
      <c r="X24" s="43"/>
      <c r="Y24" s="43"/>
    </row>
    <row r="25" spans="1:25" x14ac:dyDescent="0.25">
      <c r="A25" s="79" t="s">
        <v>935</v>
      </c>
      <c r="B25" s="80">
        <v>1</v>
      </c>
      <c r="C25" s="26" t="str">
        <f>IFERROR(VLOOKUP($A25,'Species guilds'!$A$3:$F$301,3,FALSE),0)</f>
        <v>T</v>
      </c>
      <c r="D25" s="26" t="str">
        <f>IFERROR(VLOOKUP($A25,'Species guilds'!$A$3:$F$301,4,FALSE),0)</f>
        <v>S</v>
      </c>
      <c r="E25" s="26" t="str">
        <f>IFERROR(VLOOKUP($A25,'Species guilds'!$A$3:$F$301,5,FALSE),0)</f>
        <v>T</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0</v>
      </c>
      <c r="Q25" s="26">
        <f t="shared" si="11"/>
        <v>1</v>
      </c>
      <c r="R25" s="81" t="str">
        <f t="shared" si="12"/>
        <v/>
      </c>
      <c r="T25" s="43"/>
      <c r="U25" s="43"/>
      <c r="V25" s="43"/>
      <c r="W25" s="43"/>
      <c r="X25" s="43"/>
      <c r="Y25" s="43"/>
    </row>
    <row r="26" spans="1:25" x14ac:dyDescent="0.25">
      <c r="A26" s="25" t="s">
        <v>936</v>
      </c>
      <c r="B26" s="25">
        <v>5</v>
      </c>
      <c r="C26" s="26" t="str">
        <f>IFERROR(VLOOKUP($A26,'Species guilds'!$A$3:$F$301,3,FALSE),0)</f>
        <v>T</v>
      </c>
      <c r="D26" s="26" t="str">
        <f>IFERROR(VLOOKUP($A26,'Species guilds'!$A$3:$F$301,4,FALSE),0)</f>
        <v>M</v>
      </c>
      <c r="E26" s="26" t="str">
        <f>IFERROR(VLOOKUP($A26,'Species guilds'!$A$3:$F$301,5,FALSE),0)</f>
        <v>T</v>
      </c>
      <c r="F26" s="26">
        <f t="shared" si="0"/>
        <v>5</v>
      </c>
      <c r="G26" s="26">
        <f t="shared" si="1"/>
        <v>1</v>
      </c>
      <c r="H26" s="26">
        <f t="shared" si="2"/>
        <v>0</v>
      </c>
      <c r="I26" s="26">
        <f t="shared" si="3"/>
        <v>5</v>
      </c>
      <c r="J26" s="26">
        <f t="shared" si="4"/>
        <v>0</v>
      </c>
      <c r="K26" s="26">
        <f t="shared" si="5"/>
        <v>0</v>
      </c>
      <c r="L26" s="26">
        <f t="shared" si="6"/>
        <v>5</v>
      </c>
      <c r="M26" s="26">
        <f t="shared" si="7"/>
        <v>0</v>
      </c>
      <c r="N26" s="26">
        <f t="shared" si="8"/>
        <v>0</v>
      </c>
      <c r="O26" s="26">
        <f t="shared" si="9"/>
        <v>0</v>
      </c>
      <c r="P26" s="26">
        <f t="shared" si="10"/>
        <v>0</v>
      </c>
      <c r="Q26" s="26">
        <f t="shared" si="11"/>
        <v>5</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22</v>
      </c>
      <c r="F54" s="9">
        <f>SUM(F21:F53)</f>
        <v>22</v>
      </c>
      <c r="G54" s="2"/>
      <c r="H54" s="9">
        <f>SUM(H21:H53)</f>
        <v>14</v>
      </c>
      <c r="I54" s="9">
        <f t="shared" ref="I54:Q54" si="14">SUM(I21:I53)</f>
        <v>8</v>
      </c>
      <c r="J54" s="9">
        <f t="shared" si="14"/>
        <v>0</v>
      </c>
      <c r="K54" s="9">
        <f t="shared" si="14"/>
        <v>9</v>
      </c>
      <c r="L54" s="9">
        <f t="shared" si="14"/>
        <v>13</v>
      </c>
      <c r="M54" s="9">
        <f t="shared" si="14"/>
        <v>0</v>
      </c>
      <c r="N54" s="9">
        <f t="shared" si="14"/>
        <v>0</v>
      </c>
      <c r="O54" s="9">
        <f t="shared" si="14"/>
        <v>6</v>
      </c>
      <c r="P54" s="9">
        <f t="shared" si="14"/>
        <v>8</v>
      </c>
      <c r="Q54" s="9">
        <f t="shared" si="14"/>
        <v>8</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1" t="str">
        <f>'Enter field data'!B4</f>
        <v>Jean Unmuth</v>
      </c>
      <c r="C4" s="182"/>
      <c r="D4" s="87"/>
      <c r="E4" s="65"/>
      <c r="F4" s="91" t="s">
        <v>836</v>
      </c>
      <c r="G4" s="85"/>
      <c r="H4" s="85"/>
      <c r="I4" s="85"/>
      <c r="J4" s="85"/>
      <c r="K4" s="85"/>
      <c r="L4" s="85"/>
      <c r="M4" s="85"/>
      <c r="N4" s="85"/>
      <c r="O4" s="85"/>
      <c r="P4" s="85"/>
    </row>
    <row r="5" spans="1:16" ht="15" x14ac:dyDescent="0.2">
      <c r="A5" s="65" t="s">
        <v>831</v>
      </c>
      <c r="B5" s="183">
        <f>'Enter field data'!B5</f>
        <v>42898</v>
      </c>
      <c r="C5" s="184"/>
      <c r="D5" s="87"/>
      <c r="E5" s="65"/>
      <c r="F5" s="92"/>
      <c r="G5" s="85" t="s">
        <v>875</v>
      </c>
      <c r="H5" s="85"/>
      <c r="I5" s="85"/>
      <c r="J5" s="85"/>
      <c r="K5" s="85"/>
      <c r="L5" s="85"/>
      <c r="M5" s="85"/>
      <c r="N5" s="85"/>
      <c r="O5" s="85"/>
      <c r="P5" s="85"/>
    </row>
    <row r="6" spans="1:16" ht="15" x14ac:dyDescent="0.2">
      <c r="A6" s="65" t="s">
        <v>830</v>
      </c>
      <c r="B6" s="183">
        <f>'Enter field data'!B6</f>
        <v>40358</v>
      </c>
      <c r="C6" s="184"/>
      <c r="D6" s="87"/>
      <c r="E6" s="65"/>
      <c r="F6" s="93"/>
      <c r="G6" s="85" t="s">
        <v>876</v>
      </c>
      <c r="H6" s="85"/>
      <c r="I6" s="85"/>
      <c r="J6" s="85"/>
      <c r="K6" s="85"/>
      <c r="L6" s="85"/>
      <c r="M6" s="85"/>
      <c r="N6" s="85"/>
      <c r="O6" s="85"/>
      <c r="P6" s="85"/>
    </row>
    <row r="7" spans="1:16" x14ac:dyDescent="0.2">
      <c r="A7" s="65" t="s">
        <v>869</v>
      </c>
      <c r="B7" s="181">
        <f>'Enter field data'!B7</f>
        <v>10031495</v>
      </c>
      <c r="C7" s="185"/>
      <c r="D7" s="87"/>
      <c r="E7" s="65"/>
      <c r="F7" s="65"/>
    </row>
    <row r="8" spans="1:16" x14ac:dyDescent="0.2">
      <c r="A8" s="65" t="s">
        <v>872</v>
      </c>
      <c r="B8" s="181" t="str">
        <f>'Enter field data'!B8</f>
        <v>Brush Creek upstream of High School Driveway</v>
      </c>
      <c r="C8" s="185"/>
      <c r="D8" s="87"/>
      <c r="E8" s="65"/>
      <c r="F8" s="65"/>
    </row>
    <row r="9" spans="1:16" x14ac:dyDescent="0.2">
      <c r="A9" s="65" t="s">
        <v>49</v>
      </c>
      <c r="B9" s="181" t="str">
        <f>'Enter field data'!B9</f>
        <v>Fish survey</v>
      </c>
      <c r="C9" s="185"/>
      <c r="D9" s="87"/>
      <c r="E9" s="65"/>
      <c r="F9" s="65"/>
    </row>
    <row r="10" spans="1:16" x14ac:dyDescent="0.2">
      <c r="A10" s="65"/>
      <c r="B10" s="66"/>
      <c r="C10" s="87"/>
      <c r="D10" s="87"/>
      <c r="E10" s="65"/>
      <c r="F10" s="65"/>
    </row>
    <row r="11" spans="1:16" x14ac:dyDescent="0.2">
      <c r="A11" s="65" t="s">
        <v>34</v>
      </c>
      <c r="B11" s="181" t="str">
        <f>'Enter field data'!B11</f>
        <v>Brush Creek</v>
      </c>
      <c r="C11" s="185"/>
      <c r="D11" s="87"/>
      <c r="E11" s="65"/>
      <c r="F11" s="94"/>
    </row>
    <row r="12" spans="1:16" x14ac:dyDescent="0.2">
      <c r="A12" s="65" t="s">
        <v>37</v>
      </c>
      <c r="B12" s="181" t="str">
        <f>'Enter field data'!B12</f>
        <v>Richland</v>
      </c>
      <c r="C12" s="185"/>
      <c r="D12" s="87"/>
      <c r="E12" s="65"/>
      <c r="F12" s="65"/>
    </row>
    <row r="13" spans="1:16" x14ac:dyDescent="0.2">
      <c r="A13" s="65" t="s">
        <v>35</v>
      </c>
      <c r="B13" s="181">
        <f>'Enter field data'!B13</f>
        <v>13367</v>
      </c>
      <c r="C13" s="185"/>
      <c r="D13" s="87"/>
      <c r="E13" s="65"/>
      <c r="F13" s="94"/>
    </row>
    <row r="14" spans="1:16" x14ac:dyDescent="0.2">
      <c r="A14" s="65" t="s">
        <v>36</v>
      </c>
      <c r="B14" s="181">
        <f>'Enter field data'!B14</f>
        <v>1226200</v>
      </c>
      <c r="C14" s="185"/>
      <c r="D14" s="87"/>
      <c r="E14" s="65"/>
      <c r="F14" s="94"/>
    </row>
    <row r="15" spans="1:16" ht="15" x14ac:dyDescent="0.2">
      <c r="A15" s="65" t="s">
        <v>863</v>
      </c>
      <c r="B15" s="186" t="str">
        <f>'Enter field data'!B15</f>
        <v>0707000511</v>
      </c>
      <c r="C15" s="187"/>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9" t="s">
        <v>916</v>
      </c>
      <c r="B18" s="179"/>
      <c r="C18" s="180"/>
      <c r="D18" s="178" t="str">
        <f>'Enter field data'!$B$17</f>
        <v>Coldwater</v>
      </c>
      <c r="E18" s="171"/>
      <c r="F18" s="68"/>
      <c r="I18" s="143"/>
      <c r="J18" s="68"/>
      <c r="K18" s="68"/>
      <c r="L18" s="68"/>
      <c r="M18" s="68"/>
      <c r="N18" s="68"/>
    </row>
    <row r="19" spans="1:30" ht="12.75" customHeight="1" x14ac:dyDescent="0.2">
      <c r="A19" s="179" t="s">
        <v>850</v>
      </c>
      <c r="B19" s="179"/>
      <c r="C19" s="180"/>
      <c r="D19" s="200" t="s">
        <v>944</v>
      </c>
      <c r="E19" s="201"/>
      <c r="F19" s="95"/>
      <c r="I19" s="209"/>
      <c r="J19" s="209"/>
      <c r="K19" s="209"/>
      <c r="L19" s="145"/>
      <c r="M19" s="145"/>
      <c r="N19" s="144"/>
    </row>
    <row r="20" spans="1:30" x14ac:dyDescent="0.2">
      <c r="A20" s="65" t="s">
        <v>851</v>
      </c>
      <c r="B20" s="65"/>
      <c r="C20" s="67"/>
      <c r="D20" s="210" t="s">
        <v>21</v>
      </c>
      <c r="E20" s="211"/>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2"/>
      <c r="E23" s="202"/>
      <c r="F23" s="95"/>
      <c r="I23" s="68"/>
      <c r="J23" s="68"/>
      <c r="K23" s="68"/>
      <c r="L23" s="68"/>
      <c r="M23" s="68"/>
      <c r="N23" s="144"/>
    </row>
    <row r="24" spans="1:30" x14ac:dyDescent="0.2">
      <c r="A24" s="98" t="s">
        <v>854</v>
      </c>
      <c r="B24" s="99"/>
      <c r="C24" s="99"/>
      <c r="D24" s="202"/>
      <c r="E24" s="202"/>
      <c r="F24" s="95"/>
      <c r="I24" s="89"/>
      <c r="J24" s="65"/>
      <c r="K24" s="87"/>
      <c r="L24" s="147"/>
      <c r="M24" s="147"/>
    </row>
    <row r="25" spans="1:30" x14ac:dyDescent="0.2">
      <c r="A25" s="100" t="s">
        <v>862</v>
      </c>
      <c r="B25" s="101"/>
      <c r="C25" s="101"/>
      <c r="D25" s="202"/>
      <c r="E25" s="202"/>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8" t="str">
        <f>'Enter field data'!$B$17</f>
        <v>Coldwater</v>
      </c>
      <c r="E29" s="171"/>
      <c r="H29" s="150"/>
      <c r="I29" s="102" t="s">
        <v>913</v>
      </c>
      <c r="L29" s="212" t="s">
        <v>22</v>
      </c>
      <c r="M29" s="213"/>
      <c r="N29" s="11"/>
      <c r="P29" s="102" t="s">
        <v>914</v>
      </c>
      <c r="S29" s="212" t="s">
        <v>21</v>
      </c>
      <c r="T29" s="213"/>
      <c r="U29" s="11"/>
      <c r="W29" s="102" t="s">
        <v>915</v>
      </c>
      <c r="Z29" s="212" t="s">
        <v>23</v>
      </c>
      <c r="AA29" s="213"/>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14</v>
      </c>
      <c r="C36" s="111" t="s">
        <v>9</v>
      </c>
      <c r="D36" s="112">
        <f>'Enter field data'!$K$54</f>
        <v>9</v>
      </c>
      <c r="E36" s="113" t="s">
        <v>12</v>
      </c>
      <c r="F36" s="114">
        <f>'Enter field data'!$O$54</f>
        <v>6</v>
      </c>
      <c r="H36" s="150"/>
      <c r="I36" s="110" t="s">
        <v>6</v>
      </c>
      <c r="J36" s="83">
        <f>'Enter field data'!$H$54</f>
        <v>14</v>
      </c>
      <c r="K36" s="111" t="s">
        <v>9</v>
      </c>
      <c r="L36" s="112">
        <f>'Enter field data'!$K$54</f>
        <v>9</v>
      </c>
      <c r="M36" s="113" t="s">
        <v>12</v>
      </c>
      <c r="N36" s="114">
        <f>'Enter field data'!$O$54</f>
        <v>6</v>
      </c>
      <c r="P36" s="110" t="s">
        <v>6</v>
      </c>
      <c r="Q36" s="83">
        <f>'Enter field data'!$H$54</f>
        <v>14</v>
      </c>
      <c r="R36" s="111" t="s">
        <v>9</v>
      </c>
      <c r="S36" s="112">
        <f>'Enter field data'!$K$54</f>
        <v>9</v>
      </c>
      <c r="T36" s="113" t="s">
        <v>12</v>
      </c>
      <c r="U36" s="114">
        <f>'Enter field data'!$O$54</f>
        <v>6</v>
      </c>
      <c r="W36" s="110" t="s">
        <v>6</v>
      </c>
      <c r="X36" s="83">
        <f>'Enter field data'!$H$54</f>
        <v>14</v>
      </c>
      <c r="Y36" s="111" t="s">
        <v>9</v>
      </c>
      <c r="Z36" s="112">
        <f>'Enter field data'!$K$54</f>
        <v>9</v>
      </c>
      <c r="AA36" s="113" t="s">
        <v>12</v>
      </c>
      <c r="AB36" s="114">
        <f>'Enter field data'!$O$54</f>
        <v>6</v>
      </c>
    </row>
    <row r="37" spans="1:28" x14ac:dyDescent="0.2">
      <c r="A37" s="110" t="s">
        <v>7</v>
      </c>
      <c r="B37" s="83">
        <f>'Enter field data'!$I$54</f>
        <v>8</v>
      </c>
      <c r="C37" s="111" t="s">
        <v>10</v>
      </c>
      <c r="D37" s="112">
        <f>'Enter field data'!$L$54</f>
        <v>13</v>
      </c>
      <c r="E37" s="113" t="s">
        <v>13</v>
      </c>
      <c r="F37" s="114">
        <f>'Enter field data'!$P$54</f>
        <v>8</v>
      </c>
      <c r="H37" s="150"/>
      <c r="I37" s="110" t="s">
        <v>7</v>
      </c>
      <c r="J37" s="83">
        <f>'Enter field data'!$I$54</f>
        <v>8</v>
      </c>
      <c r="K37" s="111" t="s">
        <v>10</v>
      </c>
      <c r="L37" s="112">
        <f>'Enter field data'!$L$54</f>
        <v>13</v>
      </c>
      <c r="M37" s="113" t="s">
        <v>13</v>
      </c>
      <c r="N37" s="114">
        <f>'Enter field data'!$P$54</f>
        <v>8</v>
      </c>
      <c r="P37" s="110" t="s">
        <v>7</v>
      </c>
      <c r="Q37" s="83">
        <f>'Enter field data'!$I$54</f>
        <v>8</v>
      </c>
      <c r="R37" s="111" t="s">
        <v>10</v>
      </c>
      <c r="S37" s="112">
        <f>'Enter field data'!$L$54</f>
        <v>13</v>
      </c>
      <c r="T37" s="113" t="s">
        <v>13</v>
      </c>
      <c r="U37" s="114">
        <f>'Enter field data'!$P$54</f>
        <v>8</v>
      </c>
      <c r="W37" s="110" t="s">
        <v>7</v>
      </c>
      <c r="X37" s="83">
        <f>'Enter field data'!$I$54</f>
        <v>8</v>
      </c>
      <c r="Y37" s="111" t="s">
        <v>10</v>
      </c>
      <c r="Z37" s="112">
        <f>'Enter field data'!$L$54</f>
        <v>13</v>
      </c>
      <c r="AA37" s="113" t="s">
        <v>13</v>
      </c>
      <c r="AB37" s="114">
        <f>'Enter field data'!$P$54</f>
        <v>8</v>
      </c>
    </row>
    <row r="38" spans="1:28" x14ac:dyDescent="0.2">
      <c r="A38" s="110" t="s">
        <v>8</v>
      </c>
      <c r="B38" s="83">
        <f>'Enter field data'!$J$54</f>
        <v>0</v>
      </c>
      <c r="C38" s="111" t="s">
        <v>11</v>
      </c>
      <c r="D38" s="112">
        <f>'Enter field data'!$N$54</f>
        <v>0</v>
      </c>
      <c r="E38" s="113" t="s">
        <v>14</v>
      </c>
      <c r="F38" s="114">
        <f>'Enter field data'!$Q$54</f>
        <v>8</v>
      </c>
      <c r="H38" s="150"/>
      <c r="I38" s="110" t="s">
        <v>8</v>
      </c>
      <c r="J38" s="83">
        <f>'Enter field data'!$J$54</f>
        <v>0</v>
      </c>
      <c r="K38" s="111" t="s">
        <v>11</v>
      </c>
      <c r="L38" s="112">
        <f>'Enter field data'!$N$54</f>
        <v>0</v>
      </c>
      <c r="M38" s="113" t="s">
        <v>14</v>
      </c>
      <c r="N38" s="114">
        <f>'Enter field data'!$Q$54</f>
        <v>8</v>
      </c>
      <c r="P38" s="110" t="s">
        <v>8</v>
      </c>
      <c r="Q38" s="83">
        <f>'Enter field data'!$J$54</f>
        <v>0</v>
      </c>
      <c r="R38" s="111" t="s">
        <v>11</v>
      </c>
      <c r="S38" s="112">
        <f>'Enter field data'!$N$54</f>
        <v>0</v>
      </c>
      <c r="T38" s="113" t="s">
        <v>14</v>
      </c>
      <c r="U38" s="114">
        <f>'Enter field data'!$Q$54</f>
        <v>8</v>
      </c>
      <c r="W38" s="110" t="s">
        <v>8</v>
      </c>
      <c r="X38" s="83">
        <f>'Enter field data'!$J$54</f>
        <v>0</v>
      </c>
      <c r="Y38" s="111" t="s">
        <v>11</v>
      </c>
      <c r="Z38" s="112">
        <f>'Enter field data'!$N$54</f>
        <v>0</v>
      </c>
      <c r="AA38" s="113" t="s">
        <v>14</v>
      </c>
      <c r="AB38" s="114">
        <f>'Enter field data'!$Q$54</f>
        <v>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3" t="s">
        <v>5</v>
      </c>
      <c r="B41" s="204"/>
      <c r="C41" s="204"/>
      <c r="D41" s="204"/>
      <c r="E41" s="205"/>
      <c r="F41" s="65"/>
      <c r="H41" s="150"/>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5" t="s">
        <v>55</v>
      </c>
      <c r="B42" s="192" t="s">
        <v>65</v>
      </c>
      <c r="C42" s="194" t="s">
        <v>66</v>
      </c>
      <c r="D42" s="195"/>
      <c r="E42" s="196" t="s">
        <v>56</v>
      </c>
      <c r="F42" s="65"/>
      <c r="H42" s="150"/>
      <c r="I42" s="139" t="s">
        <v>55</v>
      </c>
      <c r="J42" s="192" t="s">
        <v>65</v>
      </c>
      <c r="K42" s="194" t="s">
        <v>66</v>
      </c>
      <c r="L42" s="195"/>
      <c r="M42" s="196" t="s">
        <v>56</v>
      </c>
      <c r="N42" s="65"/>
      <c r="P42" s="139" t="s">
        <v>55</v>
      </c>
      <c r="Q42" s="192" t="s">
        <v>65</v>
      </c>
      <c r="R42" s="194" t="s">
        <v>66</v>
      </c>
      <c r="S42" s="195"/>
      <c r="T42" s="196" t="s">
        <v>56</v>
      </c>
      <c r="U42" s="65"/>
      <c r="W42" s="139" t="s">
        <v>55</v>
      </c>
      <c r="X42" s="192" t="s">
        <v>65</v>
      </c>
      <c r="Y42" s="194" t="s">
        <v>66</v>
      </c>
      <c r="Z42" s="195"/>
      <c r="AA42" s="196" t="s">
        <v>56</v>
      </c>
      <c r="AB42" s="65"/>
    </row>
    <row r="43" spans="1:28" x14ac:dyDescent="0.2">
      <c r="A43" s="116"/>
      <c r="B43" s="193"/>
      <c r="C43" s="117" t="s">
        <v>62</v>
      </c>
      <c r="D43" s="118" t="s">
        <v>63</v>
      </c>
      <c r="E43" s="197"/>
      <c r="F43" s="65"/>
      <c r="H43" s="150"/>
      <c r="I43" s="140"/>
      <c r="J43" s="193"/>
      <c r="K43" s="117" t="s">
        <v>62</v>
      </c>
      <c r="L43" s="141" t="s">
        <v>63</v>
      </c>
      <c r="M43" s="197"/>
      <c r="N43" s="65"/>
      <c r="P43" s="140"/>
      <c r="Q43" s="193"/>
      <c r="R43" s="117" t="s">
        <v>62</v>
      </c>
      <c r="S43" s="141" t="s">
        <v>63</v>
      </c>
      <c r="T43" s="197"/>
      <c r="U43" s="65"/>
      <c r="W43" s="140"/>
      <c r="X43" s="193"/>
      <c r="Y43" s="117" t="s">
        <v>62</v>
      </c>
      <c r="Z43" s="141" t="s">
        <v>63</v>
      </c>
      <c r="AA43" s="197"/>
      <c r="AB43" s="65"/>
    </row>
    <row r="44" spans="1:28" x14ac:dyDescent="0.2">
      <c r="A44" s="110" t="s">
        <v>6</v>
      </c>
      <c r="B44" s="119">
        <f>($B$36/'Enter field data'!$F$54)</f>
        <v>0.63636363636363635</v>
      </c>
      <c r="C44" s="120">
        <f>VLOOKUP($D$29,'Expected guild %'!$A$5:$G$13,2,FALSE)</f>
        <v>0.75</v>
      </c>
      <c r="D44" s="120">
        <f>VLOOKUP($D$29,'Expected guild %'!$A$5:$G$13,3,FALSE)</f>
        <v>1</v>
      </c>
      <c r="E44" s="121" t="str">
        <f>IF(AND(C44&lt;=B44,B44&lt;= D44)=TRUE,"Y","N")</f>
        <v>N</v>
      </c>
      <c r="F44" s="65"/>
      <c r="H44" s="150"/>
      <c r="I44" s="110" t="s">
        <v>6</v>
      </c>
      <c r="J44" s="119">
        <f>($B$36/'Enter field data'!$F$54)</f>
        <v>0.63636363636363635</v>
      </c>
      <c r="K44" s="120">
        <f>VLOOKUP(L$29,'Expected guild %'!$A$5:$G$13,2,FALSE)</f>
        <v>0.05</v>
      </c>
      <c r="L44" s="120">
        <f>VLOOKUP(L$29,'Expected guild %'!$A$5:$G$13,3,FALSE)</f>
        <v>0.75</v>
      </c>
      <c r="M44" s="121" t="str">
        <f>IF(AND(K44&lt;=J44,J44&lt;= L44)=TRUE,"Y","N")</f>
        <v>Y</v>
      </c>
      <c r="N44" s="65"/>
      <c r="P44" s="110" t="s">
        <v>6</v>
      </c>
      <c r="Q44" s="119">
        <f>($B$36/'Enter field data'!$F$54)</f>
        <v>0.63636363636363635</v>
      </c>
      <c r="R44" s="120">
        <f>VLOOKUP(S$29,'Expected guild %'!$A$5:$G$13,2,FALSE)</f>
        <v>0.05</v>
      </c>
      <c r="S44" s="120">
        <f>VLOOKUP(S$29,'Expected guild %'!$A$5:$G$13,3,FALSE)</f>
        <v>0.75</v>
      </c>
      <c r="T44" s="121" t="str">
        <f>IF(AND(R44&lt;=Q44,Q44&lt;= S44)=TRUE,"Y","N")</f>
        <v>Y</v>
      </c>
      <c r="U44" s="65"/>
      <c r="W44" s="110" t="s">
        <v>6</v>
      </c>
      <c r="X44" s="119">
        <f>($B$36/'Enter field data'!$F$54)</f>
        <v>0.63636363636363635</v>
      </c>
      <c r="Y44" s="120">
        <f>VLOOKUP(Z$29,'Expected guild %'!$A$5:$G$13,2,FALSE)</f>
        <v>0</v>
      </c>
      <c r="Z44" s="120">
        <f>VLOOKUP(Z$29,'Expected guild %'!$A$5:$G$13,3,FALSE)</f>
        <v>0.05</v>
      </c>
      <c r="AA44" s="121" t="str">
        <f>IF(AND(Y44&lt;=X44,X44&lt;= Z44)=TRUE,"Y","N")</f>
        <v>N</v>
      </c>
      <c r="AB44" s="65"/>
    </row>
    <row r="45" spans="1:28" x14ac:dyDescent="0.2">
      <c r="A45" s="110" t="s">
        <v>7</v>
      </c>
      <c r="B45" s="119">
        <f>($B$37/'Enter field data'!$F$54)</f>
        <v>0.36363636363636365</v>
      </c>
      <c r="C45" s="120">
        <f>VLOOKUP($D$29,'Expected guild %'!$A$5:$G$13,4,FALSE)</f>
        <v>0</v>
      </c>
      <c r="D45" s="120">
        <f>VLOOKUP($D$29,'Expected guild %'!$A$5:$G$13,5,FALSE)</f>
        <v>0.25</v>
      </c>
      <c r="E45" s="121" t="str">
        <f>IF(AND(C45&lt;=B45,B45&lt;= D45)=TRUE,"Y","N")</f>
        <v>N</v>
      </c>
      <c r="F45" s="65"/>
      <c r="H45" s="150"/>
      <c r="I45" s="110" t="s">
        <v>7</v>
      </c>
      <c r="J45" s="119">
        <f>($B$37/'Enter field data'!$F$54)</f>
        <v>0.36363636363636365</v>
      </c>
      <c r="K45" s="120">
        <f>VLOOKUP(L$29,'Expected guild %'!$A$5:$G$13,4,FALSE)</f>
        <v>0.25</v>
      </c>
      <c r="L45" s="120">
        <f>VLOOKUP(L$29,'Expected guild %'!$A$5:$G$13,5,FALSE)</f>
        <v>1</v>
      </c>
      <c r="M45" s="121" t="str">
        <f>IF(AND(K45&lt;=J45,J45&lt;= L45)=TRUE,"Y","N")</f>
        <v>Y</v>
      </c>
      <c r="N45" s="65"/>
      <c r="P45" s="110" t="s">
        <v>7</v>
      </c>
      <c r="Q45" s="119">
        <f>($B$37/'Enter field data'!$F$54)</f>
        <v>0.36363636363636365</v>
      </c>
      <c r="R45" s="120">
        <f>VLOOKUP(S$29,'Expected guild %'!$A$5:$G$13,4,FALSE)</f>
        <v>0.25</v>
      </c>
      <c r="S45" s="120">
        <f>VLOOKUP(S$29,'Expected guild %'!$A$5:$G$13,5,FALSE)</f>
        <v>1</v>
      </c>
      <c r="T45" s="121" t="str">
        <f>IF(AND(R45&lt;=Q45,Q45&lt;= S45)=TRUE,"Y","N")</f>
        <v>Y</v>
      </c>
      <c r="U45" s="65"/>
      <c r="W45" s="110" t="s">
        <v>7</v>
      </c>
      <c r="X45" s="119">
        <f>($B$37/'Enter field data'!$F$54)</f>
        <v>0.36363636363636365</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0</v>
      </c>
      <c r="C46" s="120">
        <f>VLOOKUP($D$29,'Expected guild %'!$A$5:$G$13,6,FALSE)</f>
        <v>0</v>
      </c>
      <c r="D46" s="120">
        <f>VLOOKUP($D$29,'Expected guild %'!$A$5:$G$13,7,FALSE)</f>
        <v>0.05</v>
      </c>
      <c r="E46" s="121" t="str">
        <f>IF(AND(C46&lt;=B46,B46&lt;= D46)=TRUE,"Y","N")</f>
        <v>Y</v>
      </c>
      <c r="F46" s="65"/>
      <c r="H46" s="150"/>
      <c r="I46" s="110" t="s">
        <v>8</v>
      </c>
      <c r="J46" s="119">
        <f>($B$38/'Enter field data'!$F$54)</f>
        <v>0</v>
      </c>
      <c r="K46" s="120">
        <f>VLOOKUP(L$29,'Expected guild %'!$A$5:$G$13,6,FALSE)</f>
        <v>0</v>
      </c>
      <c r="L46" s="120">
        <f>VLOOKUP(L$29,'Expected guild %'!$A$5:$G$13,7,FALSE)</f>
        <v>0.25</v>
      </c>
      <c r="M46" s="121" t="str">
        <f>IF(AND(K46&lt;=J46,J46&lt;= L46)=TRUE,"Y","N")</f>
        <v>Y</v>
      </c>
      <c r="N46" s="65"/>
      <c r="P46" s="110" t="s">
        <v>8</v>
      </c>
      <c r="Q46" s="119">
        <f>($B$38/'Enter field data'!$F$54)</f>
        <v>0</v>
      </c>
      <c r="R46" s="120">
        <f>VLOOKUP(S$29,'Expected guild %'!$A$5:$G$13,6,FALSE)</f>
        <v>0</v>
      </c>
      <c r="S46" s="120">
        <f>VLOOKUP(S$29,'Expected guild %'!$A$5:$G$13,7,FALSE)</f>
        <v>0.25</v>
      </c>
      <c r="T46" s="121" t="str">
        <f>IF(AND(R46&lt;=Q46,Q46&lt;= S46)=TRUE,"Y","N")</f>
        <v>Y</v>
      </c>
      <c r="U46" s="65"/>
      <c r="W46" s="110" t="s">
        <v>8</v>
      </c>
      <c r="X46" s="119">
        <f>($B$38/'Enter field data'!$F$54)</f>
        <v>0</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50"/>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50"/>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7" t="s">
        <v>62</v>
      </c>
      <c r="D50" s="118" t="s">
        <v>63</v>
      </c>
      <c r="E50" s="197"/>
      <c r="F50" s="65"/>
      <c r="H50" s="150"/>
      <c r="I50" s="193"/>
      <c r="J50" s="193"/>
      <c r="K50" s="117" t="s">
        <v>62</v>
      </c>
      <c r="L50" s="141" t="s">
        <v>63</v>
      </c>
      <c r="M50" s="197"/>
      <c r="N50" s="65"/>
      <c r="P50" s="193"/>
      <c r="Q50" s="193"/>
      <c r="R50" s="117" t="s">
        <v>62</v>
      </c>
      <c r="S50" s="141" t="s">
        <v>63</v>
      </c>
      <c r="T50" s="197"/>
      <c r="U50" s="65"/>
      <c r="W50" s="193"/>
      <c r="X50" s="193"/>
      <c r="Y50" s="117" t="s">
        <v>62</v>
      </c>
      <c r="Z50" s="141" t="s">
        <v>63</v>
      </c>
      <c r="AA50" s="197"/>
      <c r="AB50" s="65"/>
    </row>
    <row r="51" spans="1:29" x14ac:dyDescent="0.2">
      <c r="A51" s="110" t="s">
        <v>9</v>
      </c>
      <c r="B51" s="120">
        <f>($D$36/'Enter field data'!$F$54)</f>
        <v>0.40909090909090912</v>
      </c>
      <c r="C51" s="122">
        <f>VLOOKUP($D$29,'Expected guild %'!$A$19:$G$27,2,FALSE)</f>
        <v>0</v>
      </c>
      <c r="D51" s="120">
        <f>VLOOKUP($D$29,'Expected guild %'!$A$19:$G$27,3,FALSE)</f>
        <v>1</v>
      </c>
      <c r="E51" s="121" t="str">
        <f>IF(AND(C51&lt;=B51,B51&lt;= D51)=TRUE,"Y","N")</f>
        <v>Y</v>
      </c>
      <c r="F51" s="65"/>
      <c r="H51" s="150"/>
      <c r="I51" s="110" t="s">
        <v>9</v>
      </c>
      <c r="J51" s="120">
        <f>($D$36/'Enter field data'!$F$54)</f>
        <v>0.40909090909090912</v>
      </c>
      <c r="K51" s="122">
        <f>VLOOKUP(L$29,'Expected guild %'!$A$19:$G$27,2,FALSE)</f>
        <v>0</v>
      </c>
      <c r="L51" s="120">
        <f>VLOOKUP(L$29,'Expected guild %'!$A$19:$G$27,3,FALSE)</f>
        <v>0.5</v>
      </c>
      <c r="M51" s="121" t="str">
        <f>IF(AND(K51&lt;=J51,J51&lt;= L51)=TRUE,"Y","N")</f>
        <v>Y</v>
      </c>
      <c r="N51" s="65"/>
      <c r="P51" s="110" t="s">
        <v>9</v>
      </c>
      <c r="Q51" s="120">
        <f>($D$36/'Enter field data'!$F$54)</f>
        <v>0.40909090909090912</v>
      </c>
      <c r="R51" s="122">
        <f>VLOOKUP(S$29,'Expected guild %'!$A$19:$G$27,2,FALSE)</f>
        <v>0.5</v>
      </c>
      <c r="S51" s="120">
        <f>VLOOKUP(S$29,'Expected guild %'!$A$19:$G$27,3,FALSE)</f>
        <v>1</v>
      </c>
      <c r="T51" s="121" t="str">
        <f>IF(AND(R51&lt;=Q51,Q51&lt;= S51)=TRUE,"Y","N")</f>
        <v>N</v>
      </c>
      <c r="U51" s="65"/>
      <c r="W51" s="110" t="s">
        <v>9</v>
      </c>
      <c r="X51" s="120">
        <f>($D$36/'Enter field data'!$F$54)</f>
        <v>0.40909090909090912</v>
      </c>
      <c r="Y51" s="122">
        <f>VLOOKUP(Z$29,'Expected guild %'!$A$19:$G$27,2,FALSE)</f>
        <v>0.5</v>
      </c>
      <c r="Z51" s="120">
        <f>VLOOKUP(Z$29,'Expected guild %'!$A$19:$G$27,3,FALSE)</f>
        <v>1</v>
      </c>
      <c r="AA51" s="121" t="str">
        <f>IF(AND(Y51&lt;=X51,X51&lt;= Z51)=TRUE,"Y","N")</f>
        <v>N</v>
      </c>
      <c r="AB51" s="65"/>
    </row>
    <row r="52" spans="1:29" x14ac:dyDescent="0.2">
      <c r="A52" s="110" t="s">
        <v>10</v>
      </c>
      <c r="B52" s="120">
        <f>($D$37/'Enter field data'!$F$54)</f>
        <v>0.59090909090909094</v>
      </c>
      <c r="C52" s="122">
        <f>VLOOKUP($D$29,'Expected guild %'!$A$19:$G$27,4,FALSE)</f>
        <v>0</v>
      </c>
      <c r="D52" s="120">
        <f>VLOOKUP($D$29,'Expected guild %'!$A$19:$G$27,5,FALSE)</f>
        <v>1</v>
      </c>
      <c r="E52" s="121" t="str">
        <f>IF(AND(C52&lt;=B52,B52&lt;= D52)=TRUE,"Y","N")</f>
        <v>Y</v>
      </c>
      <c r="F52" s="65"/>
      <c r="H52" s="150"/>
      <c r="I52" s="110" t="s">
        <v>10</v>
      </c>
      <c r="J52" s="120">
        <f>($D$37/'Enter field data'!$F$54)</f>
        <v>0.59090909090909094</v>
      </c>
      <c r="K52" s="122">
        <f>VLOOKUP(L$29,'Expected guild %'!$A$19:$G$27,4,FALSE)</f>
        <v>0.5</v>
      </c>
      <c r="L52" s="120">
        <f>VLOOKUP(L$29,'Expected guild %'!$A$19:$G$27,5,FALSE)</f>
        <v>1</v>
      </c>
      <c r="M52" s="121" t="str">
        <f>IF(AND(K52&lt;=J52,J52&lt;= L52)=TRUE,"Y","N")</f>
        <v>Y</v>
      </c>
      <c r="N52" s="65"/>
      <c r="P52" s="110" t="s">
        <v>10</v>
      </c>
      <c r="Q52" s="120">
        <f>($D$37/'Enter field data'!$F$54)</f>
        <v>0.59090909090909094</v>
      </c>
      <c r="R52" s="122">
        <f>VLOOKUP(S$29,'Expected guild %'!$A$19:$G$27,4,FALSE)</f>
        <v>0</v>
      </c>
      <c r="S52" s="120">
        <f>VLOOKUP(S$29,'Expected guild %'!$A$19:$G$27,5,FALSE)</f>
        <v>0.5</v>
      </c>
      <c r="T52" s="121" t="str">
        <f>IF(AND(R52&lt;=Q52,Q52&lt;= S52)=TRUE,"Y","N")</f>
        <v>N</v>
      </c>
      <c r="U52" s="65"/>
      <c r="W52" s="110" t="s">
        <v>10</v>
      </c>
      <c r="X52" s="120">
        <f>($D$37/'Enter field data'!$F$54)</f>
        <v>0.59090909090909094</v>
      </c>
      <c r="Y52" s="122">
        <f>VLOOKUP(Z$29,'Expected guild %'!$A$19:$G$27,4,FALSE)</f>
        <v>0</v>
      </c>
      <c r="Z52" s="120">
        <f>VLOOKUP(Z$29,'Expected guild %'!$A$19:$G$27,5,FALSE)</f>
        <v>0.5</v>
      </c>
      <c r="AA52" s="121" t="str">
        <f>IF(AND(Y52&lt;=X52,X52&lt;= Z52)=TRUE,"Y","N")</f>
        <v>N</v>
      </c>
      <c r="AB52" s="65"/>
    </row>
    <row r="53" spans="1:29" x14ac:dyDescent="0.2">
      <c r="A53" s="110" t="s">
        <v>11</v>
      </c>
      <c r="B53" s="120">
        <f>($D$38/'Enter field data'!$F$54)</f>
        <v>0</v>
      </c>
      <c r="C53" s="122">
        <f>VLOOKUP($D$29,'Expected guild %'!$A$19:$G$27,6,FALSE)</f>
        <v>0</v>
      </c>
      <c r="D53" s="120">
        <f>VLOOKUP($D$29,'Expected guild %'!$A$19:$G$27,7,FALSE)</f>
        <v>1</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P53" s="110" t="s">
        <v>11</v>
      </c>
      <c r="Q53" s="120">
        <f>($D$38/'Enter field data'!$F$54)</f>
        <v>0</v>
      </c>
      <c r="R53" s="122">
        <f>VLOOKUP(S$29,'Expected guild %'!$A$19:$G$27,6,FALSE)</f>
        <v>0</v>
      </c>
      <c r="S53" s="120">
        <f>VLOOKUP(S$29,'Expected guild %'!$A$19:$G$27,7,FALSE)</f>
        <v>0.1</v>
      </c>
      <c r="T53" s="121" t="str">
        <f>IF(AND(R53&lt;=Q53,Q53&lt;= S53)=TRUE,"Y","N")</f>
        <v>Y</v>
      </c>
      <c r="U53" s="65"/>
      <c r="W53" s="110" t="s">
        <v>11</v>
      </c>
      <c r="X53" s="120">
        <f>($D$38/'Enter field data'!$F$54)</f>
        <v>0</v>
      </c>
      <c r="Y53" s="122">
        <f>VLOOKUP(Z$29,'Expected guild %'!$A$19:$G$27,6,FALSE)</f>
        <v>0</v>
      </c>
      <c r="Z53" s="120">
        <f>VLOOKUP(Z$29,'Expected guild %'!$A$19:$G$27,7,FALSE)</f>
        <v>0.1</v>
      </c>
      <c r="AA53" s="121" t="str">
        <f>IF(AND(Y53&lt;=X53,X53&lt;= Z53)=TRUE,"Y","N")</f>
        <v>Y</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6" t="s">
        <v>941</v>
      </c>
      <c r="B57" s="207"/>
      <c r="C57" s="207"/>
      <c r="D57" s="207"/>
      <c r="E57" s="207"/>
      <c r="F57" s="208"/>
      <c r="G57" s="157"/>
      <c r="H57" s="150"/>
      <c r="I57" s="206" t="s">
        <v>945</v>
      </c>
      <c r="J57" s="207"/>
      <c r="K57" s="207"/>
      <c r="L57" s="207"/>
      <c r="M57" s="207"/>
      <c r="N57" s="208"/>
      <c r="O57" s="156"/>
      <c r="P57" s="206" t="s">
        <v>946</v>
      </c>
      <c r="Q57" s="207"/>
      <c r="R57" s="207"/>
      <c r="S57" s="207"/>
      <c r="T57" s="207"/>
      <c r="U57" s="208"/>
      <c r="V57" s="156"/>
      <c r="W57" s="206"/>
      <c r="X57" s="207"/>
      <c r="Y57" s="207"/>
      <c r="Z57" s="207"/>
      <c r="AA57" s="207"/>
      <c r="AB57" s="208"/>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3" t="s">
        <v>1</v>
      </c>
      <c r="B71" s="204"/>
      <c r="C71" s="204"/>
      <c r="D71" s="204"/>
      <c r="E71" s="205"/>
      <c r="F71" s="65"/>
      <c r="H71" s="150"/>
    </row>
    <row r="72" spans="1:8" ht="12.75" customHeight="1" x14ac:dyDescent="0.2">
      <c r="A72" s="192" t="s">
        <v>55</v>
      </c>
      <c r="B72" s="192" t="s">
        <v>65</v>
      </c>
      <c r="C72" s="194" t="s">
        <v>66</v>
      </c>
      <c r="D72" s="195"/>
      <c r="E72" s="196" t="s">
        <v>56</v>
      </c>
      <c r="F72" s="65"/>
      <c r="H72" s="150"/>
    </row>
    <row r="73" spans="1:8" x14ac:dyDescent="0.2">
      <c r="A73" s="193"/>
      <c r="B73" s="193"/>
      <c r="C73" s="117" t="s">
        <v>62</v>
      </c>
      <c r="D73" s="118" t="s">
        <v>63</v>
      </c>
      <c r="E73" s="197"/>
      <c r="F73" s="65"/>
      <c r="H73" s="150"/>
    </row>
    <row r="74" spans="1:8" x14ac:dyDescent="0.2">
      <c r="A74" s="110" t="s">
        <v>12</v>
      </c>
      <c r="B74" s="119">
        <f>($F$36/'Enter field data'!$F$54)</f>
        <v>0.27272727272727271</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0.36363636363636365</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0.36363636363636365</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1" t="s">
        <v>942</v>
      </c>
      <c r="B82" s="190"/>
      <c r="C82" s="190"/>
      <c r="D82" s="190"/>
      <c r="E82" s="190"/>
      <c r="F82" s="190"/>
      <c r="G82" s="190"/>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9" t="s">
        <v>816</v>
      </c>
      <c r="B88" s="71" t="s">
        <v>817</v>
      </c>
      <c r="C88" s="72"/>
      <c r="D88" s="73">
        <f>'Weather Results'!$C$17</f>
        <v>20.266129032258068</v>
      </c>
      <c r="H88" s="150"/>
    </row>
    <row r="89" spans="1:23" x14ac:dyDescent="0.2">
      <c r="A89" s="199"/>
      <c r="B89" s="71" t="s">
        <v>818</v>
      </c>
      <c r="C89" s="72"/>
      <c r="D89" s="73">
        <f>'Weather Results'!$C$18</f>
        <v>17.705591999999999</v>
      </c>
      <c r="H89" s="150"/>
    </row>
    <row r="90" spans="1:23" x14ac:dyDescent="0.2">
      <c r="A90" s="199"/>
      <c r="B90" s="71" t="s">
        <v>819</v>
      </c>
      <c r="C90" s="72"/>
      <c r="D90" s="73">
        <f>'Weather Results'!$C$19</f>
        <v>20.589248999999999</v>
      </c>
      <c r="H90" s="150"/>
    </row>
    <row r="91" spans="1:23" x14ac:dyDescent="0.2">
      <c r="A91" s="199"/>
      <c r="B91" s="74" t="s">
        <v>820</v>
      </c>
      <c r="C91" s="72"/>
      <c r="D91" s="75" t="str">
        <f>'Weather Results'!$C$20</f>
        <v>NO</v>
      </c>
      <c r="H91" s="150"/>
    </row>
    <row r="92" spans="1:23" x14ac:dyDescent="0.2">
      <c r="H92" s="150"/>
    </row>
    <row r="93" spans="1:23" ht="12.75" customHeight="1" x14ac:dyDescent="0.2">
      <c r="A93" s="198" t="s">
        <v>821</v>
      </c>
      <c r="B93" s="71" t="s">
        <v>822</v>
      </c>
      <c r="C93" s="72"/>
      <c r="D93" s="73">
        <f>'Weather Results'!$C$22</f>
        <v>8.0193548387096758</v>
      </c>
      <c r="H93" s="150"/>
    </row>
    <row r="94" spans="1:23" x14ac:dyDescent="0.2">
      <c r="A94" s="198"/>
      <c r="B94" s="71" t="s">
        <v>823</v>
      </c>
      <c r="C94" s="72"/>
      <c r="D94" s="73">
        <f>'Weather Results'!$C$23</f>
        <v>3.237704918032787</v>
      </c>
      <c r="H94" s="150"/>
    </row>
    <row r="95" spans="1:23" x14ac:dyDescent="0.2">
      <c r="A95" s="198"/>
      <c r="B95" s="71" t="s">
        <v>824</v>
      </c>
      <c r="C95" s="72"/>
      <c r="D95" s="73">
        <f>'Weather Results'!$C$24</f>
        <v>1.9119565217391319</v>
      </c>
      <c r="H95" s="150"/>
    </row>
    <row r="96" spans="1:23" x14ac:dyDescent="0.2">
      <c r="A96" s="198"/>
      <c r="B96" s="71" t="s">
        <v>825</v>
      </c>
      <c r="C96" s="72"/>
      <c r="D96" s="73">
        <f>'Weather Results'!$C$25</f>
        <v>2.870539798719125</v>
      </c>
      <c r="H96" s="150"/>
    </row>
    <row r="97" spans="1:8" x14ac:dyDescent="0.2">
      <c r="A97" s="198"/>
      <c r="B97" s="71" t="s">
        <v>826</v>
      </c>
      <c r="C97" s="72"/>
      <c r="D97" s="73">
        <f>'Weather Results'!$C$26</f>
        <v>4.8964278589624444</v>
      </c>
      <c r="H97" s="150"/>
    </row>
    <row r="98" spans="1:8" x14ac:dyDescent="0.2">
      <c r="A98" s="198"/>
      <c r="B98" s="71" t="s">
        <v>827</v>
      </c>
      <c r="C98" s="72"/>
      <c r="D98" s="73">
        <f>'Weather Results'!$C$27</f>
        <v>1.9953024000000001</v>
      </c>
      <c r="H98" s="150"/>
    </row>
    <row r="99" spans="1:8" x14ac:dyDescent="0.2">
      <c r="A99" s="198"/>
      <c r="B99" s="71" t="s">
        <v>828</v>
      </c>
      <c r="C99" s="72"/>
      <c r="D99" s="73">
        <f>'Weather Results'!$C$28</f>
        <v>5.189588633333333</v>
      </c>
      <c r="H99" s="150"/>
    </row>
    <row r="100" spans="1:8" x14ac:dyDescent="0.2">
      <c r="A100" s="198"/>
      <c r="B100" s="74" t="s">
        <v>829</v>
      </c>
      <c r="C100" s="77"/>
      <c r="D100" s="75" t="str">
        <f>'Weather Results'!$C$29</f>
        <v>NO</v>
      </c>
      <c r="H100" s="150"/>
    </row>
    <row r="101" spans="1:8" x14ac:dyDescent="0.2">
      <c r="H101" s="150"/>
    </row>
    <row r="102" spans="1:8" x14ac:dyDescent="0.2">
      <c r="A102" s="103" t="s">
        <v>848</v>
      </c>
      <c r="H102" s="150"/>
    </row>
    <row r="103" spans="1:8" ht="16.5" customHeight="1" x14ac:dyDescent="0.25">
      <c r="A103" s="188" t="s">
        <v>943</v>
      </c>
      <c r="B103" s="189"/>
      <c r="C103" s="189"/>
      <c r="D103" s="189"/>
      <c r="E103" s="189"/>
      <c r="F103" s="190"/>
      <c r="G103" s="190"/>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8"/>
      <c r="B108" s="190"/>
      <c r="C108" s="190"/>
      <c r="D108" s="190"/>
      <c r="E108" s="190"/>
      <c r="F108" s="190"/>
      <c r="G108" s="190"/>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11" sqref="F11"/>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40">
        <v>20060620</v>
      </c>
      <c r="B2" s="40">
        <v>0</v>
      </c>
      <c r="C2" s="40">
        <v>25.6</v>
      </c>
      <c r="D2" s="40">
        <v>11.7</v>
      </c>
      <c r="F2" s="32" t="s">
        <v>840</v>
      </c>
    </row>
    <row r="3" spans="1:6" x14ac:dyDescent="0.25">
      <c r="A3" s="40">
        <v>20060621</v>
      </c>
      <c r="B3" s="40">
        <v>1.3</v>
      </c>
      <c r="C3" s="40">
        <v>22.8</v>
      </c>
      <c r="D3" s="40">
        <v>13.3</v>
      </c>
    </row>
    <row r="4" spans="1:6" x14ac:dyDescent="0.25">
      <c r="A4" s="40">
        <v>20060622</v>
      </c>
      <c r="B4" s="40">
        <v>6.9</v>
      </c>
      <c r="C4" s="40">
        <v>27.8</v>
      </c>
      <c r="D4" s="40">
        <v>14.4</v>
      </c>
      <c r="F4" s="52" t="s">
        <v>838</v>
      </c>
    </row>
    <row r="5" spans="1:6" x14ac:dyDescent="0.25">
      <c r="A5" s="40">
        <v>20060623</v>
      </c>
      <c r="B5" s="40">
        <v>0</v>
      </c>
      <c r="C5" s="40">
        <v>27.2</v>
      </c>
      <c r="D5" s="40">
        <v>12.8</v>
      </c>
      <c r="F5" s="32" t="s">
        <v>839</v>
      </c>
    </row>
    <row r="6" spans="1:6" x14ac:dyDescent="0.25">
      <c r="A6" s="40">
        <v>20060624</v>
      </c>
      <c r="B6" s="40">
        <v>0</v>
      </c>
      <c r="C6" s="40">
        <v>25.6</v>
      </c>
      <c r="D6" s="40">
        <v>13.3</v>
      </c>
      <c r="F6" s="32" t="s">
        <v>867</v>
      </c>
    </row>
    <row r="7" spans="1:6" x14ac:dyDescent="0.25">
      <c r="A7" s="40">
        <v>20060625</v>
      </c>
      <c r="B7" s="40">
        <v>12.4</v>
      </c>
      <c r="C7" s="40">
        <v>22.8</v>
      </c>
      <c r="D7" s="40">
        <v>14.4</v>
      </c>
    </row>
    <row r="8" spans="1:6" x14ac:dyDescent="0.25">
      <c r="A8" s="40">
        <v>20060626</v>
      </c>
      <c r="B8" s="40">
        <v>5.6</v>
      </c>
      <c r="C8" s="40">
        <v>24.4</v>
      </c>
      <c r="D8" s="40">
        <v>14.4</v>
      </c>
    </row>
    <row r="9" spans="1:6" x14ac:dyDescent="0.25">
      <c r="A9" s="40">
        <v>20060627</v>
      </c>
      <c r="B9" s="40">
        <v>14.7</v>
      </c>
      <c r="C9" s="40">
        <v>22.8</v>
      </c>
      <c r="D9" s="40">
        <v>11.1</v>
      </c>
    </row>
    <row r="10" spans="1:6" x14ac:dyDescent="0.25">
      <c r="A10" s="40">
        <v>20060628</v>
      </c>
      <c r="B10" s="40">
        <v>0</v>
      </c>
      <c r="C10" s="40">
        <v>25.6</v>
      </c>
      <c r="D10" s="40">
        <v>10.6</v>
      </c>
    </row>
    <row r="11" spans="1:6" x14ac:dyDescent="0.25">
      <c r="A11" s="40">
        <v>20060629</v>
      </c>
      <c r="B11" s="40">
        <v>0</v>
      </c>
      <c r="C11" s="40">
        <v>25</v>
      </c>
      <c r="D11" s="40">
        <v>10</v>
      </c>
    </row>
    <row r="12" spans="1:6" x14ac:dyDescent="0.25">
      <c r="A12" s="40">
        <v>20060630</v>
      </c>
      <c r="B12" s="40">
        <v>0</v>
      </c>
      <c r="C12" s="40">
        <v>26.7</v>
      </c>
      <c r="D12" s="40">
        <v>10</v>
      </c>
    </row>
    <row r="13" spans="1:6" x14ac:dyDescent="0.25">
      <c r="A13" s="40">
        <v>20060701</v>
      </c>
      <c r="B13" s="40">
        <v>0</v>
      </c>
      <c r="C13" s="40">
        <v>29.4</v>
      </c>
      <c r="D13" s="40">
        <v>12.8</v>
      </c>
    </row>
    <row r="14" spans="1:6" x14ac:dyDescent="0.25">
      <c r="A14" s="40">
        <v>20060702</v>
      </c>
      <c r="B14" s="40">
        <v>15.5</v>
      </c>
      <c r="C14" s="40">
        <v>31.1</v>
      </c>
      <c r="D14" s="40">
        <v>18.3</v>
      </c>
    </row>
    <row r="15" spans="1:6" x14ac:dyDescent="0.25">
      <c r="A15" s="40">
        <v>20060703</v>
      </c>
      <c r="B15" s="40">
        <v>0.3</v>
      </c>
      <c r="C15" s="40">
        <v>30.6</v>
      </c>
      <c r="D15" s="40">
        <v>17.2</v>
      </c>
    </row>
    <row r="16" spans="1:6" x14ac:dyDescent="0.25">
      <c r="A16" s="40">
        <v>20060704</v>
      </c>
      <c r="B16" s="40">
        <v>0</v>
      </c>
      <c r="C16" s="40">
        <v>28.3</v>
      </c>
      <c r="D16" s="40">
        <v>15.6</v>
      </c>
    </row>
    <row r="17" spans="1:4" x14ac:dyDescent="0.25">
      <c r="A17" s="40">
        <v>20060705</v>
      </c>
      <c r="B17" s="40">
        <v>0</v>
      </c>
      <c r="C17" s="40">
        <v>25.6</v>
      </c>
      <c r="D17" s="40">
        <v>10.6</v>
      </c>
    </row>
    <row r="18" spans="1:4" x14ac:dyDescent="0.25">
      <c r="A18" s="40">
        <v>20060706</v>
      </c>
      <c r="B18" s="40">
        <v>0</v>
      </c>
      <c r="C18" s="40">
        <v>25.6</v>
      </c>
      <c r="D18" s="40">
        <v>11.1</v>
      </c>
    </row>
    <row r="19" spans="1:4" x14ac:dyDescent="0.25">
      <c r="A19" s="40">
        <v>20060707</v>
      </c>
      <c r="B19" s="40">
        <v>0</v>
      </c>
      <c r="C19" s="40">
        <v>27.8</v>
      </c>
      <c r="D19" s="40">
        <v>12.2</v>
      </c>
    </row>
    <row r="20" spans="1:4" x14ac:dyDescent="0.25">
      <c r="A20" s="40">
        <v>20060708</v>
      </c>
      <c r="B20" s="40">
        <v>0</v>
      </c>
      <c r="C20" s="40">
        <v>28.3</v>
      </c>
      <c r="D20" s="40">
        <v>12.2</v>
      </c>
    </row>
    <row r="21" spans="1:4" x14ac:dyDescent="0.25">
      <c r="A21" s="40">
        <v>20060709</v>
      </c>
      <c r="B21" s="40">
        <v>0.5</v>
      </c>
      <c r="C21" s="40">
        <v>28.3</v>
      </c>
      <c r="D21" s="40">
        <v>15</v>
      </c>
    </row>
    <row r="22" spans="1:4" x14ac:dyDescent="0.25">
      <c r="A22" s="40">
        <v>20060710</v>
      </c>
      <c r="B22" s="40">
        <v>0.8</v>
      </c>
      <c r="C22" s="40">
        <v>32.200000000000003</v>
      </c>
      <c r="D22" s="40">
        <v>15</v>
      </c>
    </row>
    <row r="23" spans="1:4" x14ac:dyDescent="0.25">
      <c r="A23" s="40">
        <v>20060711</v>
      </c>
      <c r="B23" s="40">
        <v>0</v>
      </c>
      <c r="C23" s="40">
        <v>26.7</v>
      </c>
      <c r="D23" s="40">
        <v>17.2</v>
      </c>
    </row>
    <row r="24" spans="1:4" x14ac:dyDescent="0.25">
      <c r="A24" s="40">
        <v>20060712</v>
      </c>
      <c r="B24" s="40">
        <v>9.6999999999999993</v>
      </c>
      <c r="C24" s="40">
        <v>19.399999999999999</v>
      </c>
      <c r="D24" s="40">
        <v>16.7</v>
      </c>
    </row>
    <row r="25" spans="1:4" x14ac:dyDescent="0.25">
      <c r="A25" s="40">
        <v>20060713</v>
      </c>
      <c r="B25" s="40">
        <v>0</v>
      </c>
      <c r="C25" s="40">
        <v>29.4</v>
      </c>
      <c r="D25" s="40">
        <v>17.2</v>
      </c>
    </row>
    <row r="26" spans="1:4" x14ac:dyDescent="0.25">
      <c r="A26" s="40">
        <v>20060714</v>
      </c>
      <c r="B26" s="40">
        <v>0.3</v>
      </c>
      <c r="C26" s="40">
        <v>31.1</v>
      </c>
      <c r="D26" s="40">
        <v>17.2</v>
      </c>
    </row>
    <row r="27" spans="1:4" x14ac:dyDescent="0.25">
      <c r="A27" s="40">
        <v>20060715</v>
      </c>
      <c r="B27" s="40">
        <v>0</v>
      </c>
      <c r="C27" s="40">
        <v>31.1</v>
      </c>
      <c r="D27" s="40">
        <v>17.8</v>
      </c>
    </row>
    <row r="28" spans="1:4" x14ac:dyDescent="0.25">
      <c r="A28" s="40">
        <v>20060716</v>
      </c>
      <c r="B28" s="40">
        <v>0</v>
      </c>
      <c r="C28" s="40">
        <v>34.4</v>
      </c>
      <c r="D28" s="40">
        <v>18.3</v>
      </c>
    </row>
    <row r="29" spans="1:4" x14ac:dyDescent="0.25">
      <c r="A29" s="40">
        <v>20060717</v>
      </c>
      <c r="B29" s="40">
        <v>0</v>
      </c>
      <c r="C29" s="40">
        <v>33.9</v>
      </c>
      <c r="D29" s="40">
        <v>23.9</v>
      </c>
    </row>
    <row r="30" spans="1:4" x14ac:dyDescent="0.25">
      <c r="A30" s="40">
        <v>20060718</v>
      </c>
      <c r="B30" s="40">
        <v>0.3</v>
      </c>
      <c r="C30" s="40">
        <v>35</v>
      </c>
      <c r="D30" s="40">
        <v>16.100000000000001</v>
      </c>
    </row>
    <row r="31" spans="1:4" x14ac:dyDescent="0.25">
      <c r="A31" s="40">
        <v>20060719</v>
      </c>
      <c r="B31" s="40">
        <v>0</v>
      </c>
      <c r="C31" s="40">
        <v>30</v>
      </c>
      <c r="D31" s="40">
        <v>12.8</v>
      </c>
    </row>
    <row r="32" spans="1:4" x14ac:dyDescent="0.25">
      <c r="A32" s="40">
        <v>20060720</v>
      </c>
      <c r="B32" s="40">
        <v>31.5</v>
      </c>
      <c r="C32" s="40">
        <v>26.7</v>
      </c>
      <c r="D32" s="40">
        <v>13.9</v>
      </c>
    </row>
    <row r="33" spans="1:4" x14ac:dyDescent="0.25">
      <c r="A33" s="40">
        <v>20060721</v>
      </c>
      <c r="B33" s="40">
        <v>0</v>
      </c>
      <c r="C33" s="40">
        <v>30</v>
      </c>
      <c r="D33" s="40">
        <v>17.8</v>
      </c>
    </row>
    <row r="34" spans="1:4" x14ac:dyDescent="0.25">
      <c r="A34" s="40">
        <v>20060722</v>
      </c>
      <c r="B34" s="40">
        <v>0</v>
      </c>
      <c r="C34" s="40">
        <v>23.9</v>
      </c>
      <c r="D34" s="40">
        <v>13.3</v>
      </c>
    </row>
    <row r="35" spans="1:4" x14ac:dyDescent="0.25">
      <c r="A35" s="40">
        <v>20060723</v>
      </c>
      <c r="B35" s="40">
        <v>16.8</v>
      </c>
      <c r="C35" s="40">
        <v>30.6</v>
      </c>
      <c r="D35" s="40">
        <v>13.9</v>
      </c>
    </row>
    <row r="36" spans="1:4" x14ac:dyDescent="0.25">
      <c r="A36" s="40">
        <v>20060724</v>
      </c>
      <c r="B36" s="40">
        <v>0</v>
      </c>
      <c r="C36" s="40">
        <v>29.4</v>
      </c>
      <c r="D36" s="40">
        <v>14.4</v>
      </c>
    </row>
    <row r="37" spans="1:4" x14ac:dyDescent="0.25">
      <c r="A37" s="40">
        <v>20060725</v>
      </c>
      <c r="B37" s="40">
        <v>0</v>
      </c>
      <c r="C37" s="40">
        <v>31.1</v>
      </c>
      <c r="D37" s="40">
        <v>20.6</v>
      </c>
    </row>
    <row r="38" spans="1:4" x14ac:dyDescent="0.25">
      <c r="A38" s="40">
        <v>20060726</v>
      </c>
      <c r="B38" s="40">
        <v>4.5999999999999996</v>
      </c>
      <c r="C38" s="40">
        <v>31.7</v>
      </c>
      <c r="D38" s="40">
        <v>20.6</v>
      </c>
    </row>
    <row r="39" spans="1:4" x14ac:dyDescent="0.25">
      <c r="A39" s="40">
        <v>20060727</v>
      </c>
      <c r="B39" s="40">
        <v>0</v>
      </c>
      <c r="C39" s="40">
        <v>31.1</v>
      </c>
      <c r="D39" s="40">
        <v>20.6</v>
      </c>
    </row>
    <row r="40" spans="1:4" x14ac:dyDescent="0.25">
      <c r="A40" s="40">
        <v>20060728</v>
      </c>
      <c r="B40" s="40">
        <v>0</v>
      </c>
      <c r="C40" s="40">
        <v>30</v>
      </c>
      <c r="D40" s="40">
        <v>17.8</v>
      </c>
    </row>
    <row r="41" spans="1:4" x14ac:dyDescent="0.25">
      <c r="A41" s="40">
        <v>20060729</v>
      </c>
      <c r="B41" s="40">
        <v>0</v>
      </c>
      <c r="C41" s="40">
        <v>32.799999999999997</v>
      </c>
      <c r="D41" s="40">
        <v>18.3</v>
      </c>
    </row>
    <row r="42" spans="1:4" x14ac:dyDescent="0.25">
      <c r="A42" s="40">
        <v>20060730</v>
      </c>
      <c r="B42" s="40">
        <v>0</v>
      </c>
      <c r="C42" s="40">
        <v>32.799999999999997</v>
      </c>
      <c r="D42" s="40">
        <v>22.8</v>
      </c>
    </row>
    <row r="43" spans="1:4" x14ac:dyDescent="0.25">
      <c r="A43" s="40">
        <v>20060731</v>
      </c>
      <c r="B43" s="40">
        <v>0</v>
      </c>
      <c r="C43" s="40">
        <v>32.200000000000003</v>
      </c>
      <c r="D43" s="40">
        <v>22.2</v>
      </c>
    </row>
    <row r="44" spans="1:4" x14ac:dyDescent="0.25">
      <c r="A44" s="40">
        <v>20060801</v>
      </c>
      <c r="B44" s="40">
        <v>0</v>
      </c>
      <c r="C44" s="40">
        <v>36.1</v>
      </c>
      <c r="D44" s="40">
        <v>23.9</v>
      </c>
    </row>
    <row r="45" spans="1:4" x14ac:dyDescent="0.25">
      <c r="A45" s="40">
        <v>20060802</v>
      </c>
      <c r="B45" s="40">
        <v>0.8</v>
      </c>
      <c r="C45" s="40">
        <v>34.4</v>
      </c>
      <c r="D45" s="40">
        <v>22.2</v>
      </c>
    </row>
    <row r="46" spans="1:4" x14ac:dyDescent="0.25">
      <c r="A46" s="40">
        <v>20060803</v>
      </c>
      <c r="B46" s="40">
        <v>7.4</v>
      </c>
      <c r="C46" s="40">
        <v>31.1</v>
      </c>
      <c r="D46" s="40">
        <v>17.2</v>
      </c>
    </row>
    <row r="47" spans="1:4" x14ac:dyDescent="0.25">
      <c r="A47" s="40">
        <v>20060804</v>
      </c>
      <c r="B47" s="40">
        <v>0</v>
      </c>
      <c r="C47" s="40">
        <v>29.4</v>
      </c>
      <c r="D47" s="40">
        <v>14.4</v>
      </c>
    </row>
    <row r="48" spans="1:4" x14ac:dyDescent="0.25">
      <c r="A48" s="40">
        <v>20060805</v>
      </c>
      <c r="B48" s="40">
        <v>0</v>
      </c>
      <c r="C48" s="40">
        <v>31.7</v>
      </c>
      <c r="D48" s="40">
        <v>15</v>
      </c>
    </row>
    <row r="49" spans="1:4" x14ac:dyDescent="0.25">
      <c r="A49" s="40">
        <v>20060806</v>
      </c>
      <c r="B49" s="40">
        <v>20.100000000000001</v>
      </c>
      <c r="C49" s="40">
        <v>27.8</v>
      </c>
      <c r="D49" s="40">
        <v>16.7</v>
      </c>
    </row>
    <row r="50" spans="1:4" x14ac:dyDescent="0.25">
      <c r="A50" s="40">
        <v>20060807</v>
      </c>
      <c r="B50" s="40">
        <v>18.8</v>
      </c>
      <c r="C50" s="40">
        <v>28.3</v>
      </c>
      <c r="D50" s="40">
        <v>16.7</v>
      </c>
    </row>
    <row r="51" spans="1:4" x14ac:dyDescent="0.25">
      <c r="A51" s="40">
        <v>20060808</v>
      </c>
      <c r="B51" s="40">
        <v>0</v>
      </c>
      <c r="C51" s="40">
        <v>27.2</v>
      </c>
      <c r="D51" s="40">
        <v>13.3</v>
      </c>
    </row>
    <row r="52" spans="1:4" x14ac:dyDescent="0.25">
      <c r="A52" s="40">
        <v>20060809</v>
      </c>
      <c r="B52" s="40">
        <v>0</v>
      </c>
      <c r="C52" s="40">
        <v>26.7</v>
      </c>
      <c r="D52" s="40">
        <v>13.3</v>
      </c>
    </row>
    <row r="53" spans="1:4" x14ac:dyDescent="0.25">
      <c r="A53" s="40">
        <v>20060810</v>
      </c>
      <c r="B53" s="40">
        <v>0</v>
      </c>
      <c r="C53" s="40">
        <v>27.2</v>
      </c>
      <c r="D53" s="40">
        <v>13.9</v>
      </c>
    </row>
    <row r="54" spans="1:4" x14ac:dyDescent="0.25">
      <c r="A54" s="40">
        <v>20060811</v>
      </c>
      <c r="B54" s="40">
        <v>0</v>
      </c>
      <c r="C54" s="40">
        <v>27.8</v>
      </c>
      <c r="D54" s="40">
        <v>18.3</v>
      </c>
    </row>
    <row r="55" spans="1:4" x14ac:dyDescent="0.25">
      <c r="A55" s="40">
        <v>20060812</v>
      </c>
      <c r="B55" s="40">
        <v>0</v>
      </c>
      <c r="C55" s="40">
        <v>23.3</v>
      </c>
      <c r="D55" s="40">
        <v>13.3</v>
      </c>
    </row>
    <row r="56" spans="1:4" x14ac:dyDescent="0.25">
      <c r="A56" s="40">
        <v>20060813</v>
      </c>
      <c r="B56" s="40">
        <v>0</v>
      </c>
      <c r="C56" s="40">
        <v>27.2</v>
      </c>
      <c r="D56" s="40">
        <v>13.3</v>
      </c>
    </row>
    <row r="57" spans="1:4" x14ac:dyDescent="0.25">
      <c r="A57" s="40">
        <v>20060814</v>
      </c>
      <c r="B57" s="40">
        <v>18.3</v>
      </c>
      <c r="C57" s="40">
        <v>27.8</v>
      </c>
      <c r="D57" s="40">
        <v>15.6</v>
      </c>
    </row>
    <row r="58" spans="1:4" x14ac:dyDescent="0.25">
      <c r="A58" s="40">
        <v>20060815</v>
      </c>
      <c r="B58" s="40">
        <v>0</v>
      </c>
      <c r="C58" s="40">
        <v>26.1</v>
      </c>
      <c r="D58" s="40">
        <v>11.7</v>
      </c>
    </row>
    <row r="59" spans="1:4" x14ac:dyDescent="0.25">
      <c r="A59" s="40">
        <v>20060816</v>
      </c>
      <c r="B59" s="40">
        <v>0</v>
      </c>
      <c r="C59" s="40">
        <v>26.7</v>
      </c>
      <c r="D59" s="40">
        <v>11.7</v>
      </c>
    </row>
    <row r="60" spans="1:4" x14ac:dyDescent="0.25">
      <c r="A60" s="40">
        <v>20060817</v>
      </c>
      <c r="B60" s="40">
        <v>0</v>
      </c>
      <c r="C60" s="40">
        <v>29.4</v>
      </c>
      <c r="D60" s="40">
        <v>12.8</v>
      </c>
    </row>
    <row r="61" spans="1:4" x14ac:dyDescent="0.25">
      <c r="A61" s="40">
        <v>20060818</v>
      </c>
      <c r="B61" s="40">
        <v>4.5999999999999996</v>
      </c>
      <c r="C61" s="40">
        <v>20.6</v>
      </c>
      <c r="D61" s="40">
        <v>17.2</v>
      </c>
    </row>
    <row r="62" spans="1:4" x14ac:dyDescent="0.25">
      <c r="A62" s="40">
        <v>20060819</v>
      </c>
      <c r="B62" s="40">
        <v>24.9</v>
      </c>
      <c r="C62" s="40">
        <v>23.9</v>
      </c>
      <c r="D62" s="40">
        <v>17.8</v>
      </c>
    </row>
    <row r="63" spans="1:4" x14ac:dyDescent="0.25">
      <c r="A63" s="40">
        <v>20060820</v>
      </c>
      <c r="B63" s="40">
        <v>0.5</v>
      </c>
      <c r="C63" s="40">
        <v>25.6</v>
      </c>
      <c r="D63" s="40">
        <v>12.2</v>
      </c>
    </row>
    <row r="64" spans="1:4" x14ac:dyDescent="0.25">
      <c r="A64" s="40">
        <v>20060821</v>
      </c>
      <c r="B64" s="40">
        <v>0</v>
      </c>
      <c r="C64" s="40">
        <v>26.1</v>
      </c>
      <c r="D64" s="40">
        <v>12.2</v>
      </c>
    </row>
    <row r="65" spans="1:4" x14ac:dyDescent="0.25">
      <c r="A65" s="40">
        <v>20060822</v>
      </c>
      <c r="B65" s="40">
        <v>0</v>
      </c>
      <c r="C65" s="40">
        <v>27.2</v>
      </c>
      <c r="D65" s="40">
        <v>12.8</v>
      </c>
    </row>
    <row r="66" spans="1:4" x14ac:dyDescent="0.25">
      <c r="A66" s="40">
        <v>20060823</v>
      </c>
      <c r="B66" s="40">
        <v>0</v>
      </c>
      <c r="C66" s="40">
        <v>28.3</v>
      </c>
      <c r="D66" s="40">
        <v>13.9</v>
      </c>
    </row>
    <row r="67" spans="1:4" x14ac:dyDescent="0.25">
      <c r="A67" s="40">
        <v>20060824</v>
      </c>
      <c r="B67" s="40">
        <v>2.2999999999999998</v>
      </c>
      <c r="C67" s="40">
        <v>29.4</v>
      </c>
      <c r="D67" s="40">
        <v>14.4</v>
      </c>
    </row>
    <row r="68" spans="1:4" x14ac:dyDescent="0.25">
      <c r="A68" s="40">
        <v>20060825</v>
      </c>
      <c r="B68" s="40">
        <v>52.6</v>
      </c>
      <c r="C68" s="40">
        <v>21.7</v>
      </c>
      <c r="D68" s="40">
        <v>19.399999999999999</v>
      </c>
    </row>
    <row r="69" spans="1:4" x14ac:dyDescent="0.25">
      <c r="A69" s="40">
        <v>20060826</v>
      </c>
      <c r="B69" s="40">
        <v>0.3</v>
      </c>
      <c r="C69" s="40">
        <v>26.1</v>
      </c>
      <c r="D69" s="40">
        <v>19.399999999999999</v>
      </c>
    </row>
    <row r="70" spans="1:4" x14ac:dyDescent="0.25">
      <c r="A70" s="40">
        <v>20060827</v>
      </c>
      <c r="B70" s="40">
        <v>0</v>
      </c>
      <c r="C70" s="40">
        <v>25</v>
      </c>
      <c r="D70" s="40">
        <v>15.6</v>
      </c>
    </row>
    <row r="71" spans="1:4" x14ac:dyDescent="0.25">
      <c r="A71" s="40">
        <v>20060828</v>
      </c>
      <c r="B71" s="40">
        <v>0</v>
      </c>
      <c r="C71" s="40">
        <v>25</v>
      </c>
      <c r="D71" s="40">
        <v>15.6</v>
      </c>
    </row>
    <row r="72" spans="1:4" x14ac:dyDescent="0.25">
      <c r="A72" s="40">
        <v>20060829</v>
      </c>
      <c r="B72" s="40">
        <v>3</v>
      </c>
      <c r="C72" s="40">
        <v>20.6</v>
      </c>
      <c r="D72" s="40">
        <v>13.3</v>
      </c>
    </row>
    <row r="73" spans="1:4" x14ac:dyDescent="0.25">
      <c r="A73" s="40">
        <v>20060830</v>
      </c>
      <c r="B73" s="40">
        <v>0</v>
      </c>
      <c r="C73" s="40">
        <v>26.7</v>
      </c>
      <c r="D73" s="40">
        <v>13.3</v>
      </c>
    </row>
    <row r="74" spans="1:4" x14ac:dyDescent="0.25">
      <c r="A74" s="40">
        <v>20060831</v>
      </c>
      <c r="B74" s="40">
        <v>0</v>
      </c>
      <c r="C74" s="40">
        <v>24.4</v>
      </c>
      <c r="D74" s="40">
        <v>9.4</v>
      </c>
    </row>
    <row r="75" spans="1:4" x14ac:dyDescent="0.25">
      <c r="A75" s="40">
        <v>20060901</v>
      </c>
      <c r="B75" s="40">
        <v>0</v>
      </c>
      <c r="C75" s="40">
        <v>23.3</v>
      </c>
      <c r="D75" s="40">
        <v>9.4</v>
      </c>
    </row>
    <row r="76" spans="1:4" x14ac:dyDescent="0.25">
      <c r="A76" s="40">
        <v>20060902</v>
      </c>
      <c r="B76" s="40">
        <v>0</v>
      </c>
      <c r="C76" s="40">
        <v>25</v>
      </c>
      <c r="D76" s="40">
        <v>10.6</v>
      </c>
    </row>
    <row r="77" spans="1:4" x14ac:dyDescent="0.25">
      <c r="A77" s="40">
        <v>20060903</v>
      </c>
      <c r="B77" s="40">
        <v>0</v>
      </c>
      <c r="C77" s="40">
        <v>24.4</v>
      </c>
      <c r="D77" s="40">
        <v>11.7</v>
      </c>
    </row>
    <row r="78" spans="1:4" x14ac:dyDescent="0.25">
      <c r="A78" s="40">
        <v>20060904</v>
      </c>
      <c r="B78" s="40">
        <v>26.4</v>
      </c>
      <c r="C78" s="40">
        <v>23.3</v>
      </c>
      <c r="D78" s="40">
        <v>12.2</v>
      </c>
    </row>
    <row r="79" spans="1:4" x14ac:dyDescent="0.25">
      <c r="A79" s="40">
        <v>20060905</v>
      </c>
      <c r="B79" s="40">
        <v>0.5</v>
      </c>
      <c r="C79" s="40">
        <v>19.399999999999999</v>
      </c>
      <c r="D79" s="40">
        <v>12.2</v>
      </c>
    </row>
    <row r="80" spans="1:4" x14ac:dyDescent="0.25">
      <c r="A80" s="40">
        <v>20060906</v>
      </c>
      <c r="B80" s="40">
        <v>0</v>
      </c>
      <c r="C80" s="40">
        <v>26.7</v>
      </c>
      <c r="D80" s="40">
        <v>11.1</v>
      </c>
    </row>
    <row r="81" spans="1:4" x14ac:dyDescent="0.25">
      <c r="A81" s="40">
        <v>20060907</v>
      </c>
      <c r="B81" s="40">
        <v>0</v>
      </c>
      <c r="C81" s="40">
        <v>27.8</v>
      </c>
      <c r="D81" s="40">
        <v>11.1</v>
      </c>
    </row>
    <row r="82" spans="1:4" x14ac:dyDescent="0.25">
      <c r="A82" s="40">
        <v>20060908</v>
      </c>
      <c r="B82" s="40">
        <v>0.3</v>
      </c>
      <c r="C82" s="40">
        <v>27.2</v>
      </c>
      <c r="D82" s="40">
        <v>11.1</v>
      </c>
    </row>
    <row r="83" spans="1:4" x14ac:dyDescent="0.25">
      <c r="A83" s="40">
        <v>20060909</v>
      </c>
      <c r="B83" s="40">
        <v>1.5</v>
      </c>
      <c r="C83" s="40">
        <v>26.7</v>
      </c>
      <c r="D83" s="40">
        <v>10</v>
      </c>
    </row>
    <row r="84" spans="1:4" x14ac:dyDescent="0.25">
      <c r="A84" s="40">
        <v>20060910</v>
      </c>
      <c r="B84" s="40">
        <v>0</v>
      </c>
      <c r="C84" s="40">
        <v>13.3</v>
      </c>
      <c r="D84" s="40">
        <v>10</v>
      </c>
    </row>
    <row r="85" spans="1:4" x14ac:dyDescent="0.25">
      <c r="A85" s="40">
        <v>20060911</v>
      </c>
      <c r="B85" s="40">
        <v>30</v>
      </c>
      <c r="C85" s="40">
        <v>14.4</v>
      </c>
      <c r="D85" s="40">
        <v>11.1</v>
      </c>
    </row>
    <row r="86" spans="1:4" x14ac:dyDescent="0.25">
      <c r="A86" s="40">
        <v>20060912</v>
      </c>
      <c r="B86" s="40">
        <v>24.6</v>
      </c>
      <c r="C86" s="40">
        <v>14.4</v>
      </c>
      <c r="D86" s="40">
        <v>12.2</v>
      </c>
    </row>
    <row r="87" spans="1:4" x14ac:dyDescent="0.25">
      <c r="A87" s="40">
        <v>20060913</v>
      </c>
      <c r="B87" s="40">
        <v>8.9</v>
      </c>
      <c r="C87" s="40">
        <v>14.4</v>
      </c>
      <c r="D87" s="40">
        <v>12.2</v>
      </c>
    </row>
    <row r="88" spans="1:4" x14ac:dyDescent="0.25">
      <c r="A88" s="40">
        <v>20060914</v>
      </c>
      <c r="B88" s="40">
        <v>0</v>
      </c>
      <c r="C88" s="40">
        <v>20</v>
      </c>
      <c r="D88" s="40">
        <v>8.3000000000000007</v>
      </c>
    </row>
    <row r="89" spans="1:4" x14ac:dyDescent="0.25">
      <c r="A89" s="40">
        <v>20060915</v>
      </c>
      <c r="B89" s="40">
        <v>0</v>
      </c>
      <c r="C89" s="40">
        <v>23.3</v>
      </c>
      <c r="D89" s="40">
        <v>8.3000000000000007</v>
      </c>
    </row>
    <row r="90" spans="1:4" x14ac:dyDescent="0.25">
      <c r="A90" s="40">
        <v>20060916</v>
      </c>
      <c r="B90" s="40">
        <v>0</v>
      </c>
      <c r="C90" s="40">
        <v>25</v>
      </c>
      <c r="D90" s="40">
        <v>8.9</v>
      </c>
    </row>
    <row r="91" spans="1:4" x14ac:dyDescent="0.25">
      <c r="A91" s="40">
        <v>20060917</v>
      </c>
      <c r="B91" s="40">
        <v>1.3</v>
      </c>
      <c r="C91" s="40">
        <v>26.7</v>
      </c>
      <c r="D91" s="40">
        <v>15</v>
      </c>
    </row>
    <row r="92" spans="1:4" x14ac:dyDescent="0.25">
      <c r="A92" s="40">
        <v>20060918</v>
      </c>
      <c r="B92" s="40">
        <v>0</v>
      </c>
      <c r="C92" s="40">
        <v>25.6</v>
      </c>
      <c r="D92" s="40">
        <v>7.2</v>
      </c>
    </row>
    <row r="93" spans="1:4" x14ac:dyDescent="0.25">
      <c r="A93" s="40">
        <v>20060919</v>
      </c>
      <c r="B93" s="40">
        <v>0</v>
      </c>
      <c r="C93" s="40">
        <v>15.6</v>
      </c>
      <c r="D93" s="40">
        <v>7.2</v>
      </c>
    </row>
    <row r="94" spans="1:4" x14ac:dyDescent="0.25">
      <c r="A94" s="40">
        <v>20060920</v>
      </c>
      <c r="B94" s="40">
        <v>0.8</v>
      </c>
      <c r="C94" s="40">
        <v>11.1</v>
      </c>
      <c r="D94" s="40">
        <v>1.7</v>
      </c>
    </row>
    <row r="95" spans="1:4" x14ac:dyDescent="0.25">
      <c r="A95" s="40">
        <v>20060921</v>
      </c>
      <c r="B95" s="40">
        <v>0</v>
      </c>
      <c r="C95" s="40">
        <v>15.6</v>
      </c>
      <c r="D95" s="40">
        <v>1.1000000000000001</v>
      </c>
    </row>
    <row r="96" spans="1:4" x14ac:dyDescent="0.25">
      <c r="A96" s="40">
        <v>20060922</v>
      </c>
      <c r="B96" s="40">
        <v>6.9</v>
      </c>
      <c r="C96" s="40">
        <v>18.3</v>
      </c>
      <c r="D96" s="40">
        <v>3.3</v>
      </c>
    </row>
    <row r="97" spans="1:4" x14ac:dyDescent="0.25">
      <c r="A97" s="40">
        <v>20060923</v>
      </c>
      <c r="B97" s="40">
        <v>0.5</v>
      </c>
      <c r="C97" s="40">
        <v>21.1</v>
      </c>
      <c r="D97" s="40">
        <v>8.9</v>
      </c>
    </row>
    <row r="98" spans="1:4" x14ac:dyDescent="0.25">
      <c r="A98" s="40">
        <v>20060924</v>
      </c>
      <c r="B98" s="40">
        <v>6.6</v>
      </c>
      <c r="C98" s="40">
        <v>18.3</v>
      </c>
      <c r="D98" s="40">
        <v>9.4</v>
      </c>
    </row>
    <row r="99" spans="1:4" x14ac:dyDescent="0.25">
      <c r="A99" s="40">
        <v>20060925</v>
      </c>
      <c r="B99" s="40">
        <v>0</v>
      </c>
      <c r="C99" s="40">
        <v>18.899999999999999</v>
      </c>
      <c r="D99" s="40">
        <v>3.9</v>
      </c>
    </row>
    <row r="100" spans="1:4" x14ac:dyDescent="0.25">
      <c r="A100" s="40">
        <v>20060926</v>
      </c>
      <c r="B100" s="40">
        <v>0</v>
      </c>
      <c r="C100" s="40">
        <v>20.6</v>
      </c>
      <c r="D100" s="40">
        <v>3.3</v>
      </c>
    </row>
    <row r="101" spans="1:4" x14ac:dyDescent="0.25">
      <c r="A101" s="40">
        <v>20060927</v>
      </c>
      <c r="B101" s="40">
        <v>3.6</v>
      </c>
      <c r="C101" s="40">
        <v>21.1</v>
      </c>
      <c r="D101" s="40">
        <v>3.3</v>
      </c>
    </row>
    <row r="102" spans="1:4" x14ac:dyDescent="0.25">
      <c r="A102" s="40">
        <v>20060928</v>
      </c>
      <c r="B102" s="40">
        <v>0</v>
      </c>
      <c r="C102" s="40">
        <v>15.6</v>
      </c>
      <c r="D102" s="40">
        <v>3.9</v>
      </c>
    </row>
    <row r="103" spans="1:4" x14ac:dyDescent="0.25">
      <c r="A103" s="40">
        <v>20060929</v>
      </c>
      <c r="B103" s="40">
        <v>0</v>
      </c>
      <c r="C103" s="40">
        <v>15</v>
      </c>
      <c r="D103" s="40">
        <v>3.3</v>
      </c>
    </row>
    <row r="104" spans="1:4" x14ac:dyDescent="0.25">
      <c r="A104" s="40">
        <v>20060930</v>
      </c>
      <c r="B104" s="40">
        <v>0.5</v>
      </c>
      <c r="C104" s="40">
        <v>16.7</v>
      </c>
      <c r="D104" s="40">
        <v>5</v>
      </c>
    </row>
    <row r="105" spans="1:4" x14ac:dyDescent="0.25">
      <c r="A105" s="40">
        <v>20061001</v>
      </c>
      <c r="B105" s="40">
        <v>1.3</v>
      </c>
      <c r="C105" s="40">
        <v>20</v>
      </c>
      <c r="D105" s="40">
        <v>2.8</v>
      </c>
    </row>
    <row r="106" spans="1:4" x14ac:dyDescent="0.25">
      <c r="A106" s="40">
        <v>20061002</v>
      </c>
      <c r="B106" s="40">
        <v>0</v>
      </c>
      <c r="C106" s="40">
        <v>25</v>
      </c>
      <c r="D106" s="40">
        <v>2.8</v>
      </c>
    </row>
    <row r="107" spans="1:4" x14ac:dyDescent="0.25">
      <c r="A107" s="40">
        <v>20061003</v>
      </c>
      <c r="B107" s="40">
        <v>0</v>
      </c>
      <c r="C107" s="40">
        <v>28.3</v>
      </c>
      <c r="D107" s="40">
        <v>12.2</v>
      </c>
    </row>
    <row r="108" spans="1:4" x14ac:dyDescent="0.25">
      <c r="A108" s="40">
        <v>20061004</v>
      </c>
      <c r="B108" s="40">
        <v>11.2</v>
      </c>
      <c r="C108" s="40">
        <v>26.7</v>
      </c>
      <c r="D108" s="40">
        <v>12.2</v>
      </c>
    </row>
    <row r="109" spans="1:4" x14ac:dyDescent="0.25">
      <c r="A109" s="40">
        <v>20061005</v>
      </c>
      <c r="B109" s="40">
        <v>0</v>
      </c>
      <c r="C109" s="40">
        <v>26.7</v>
      </c>
      <c r="D109" s="40">
        <v>2.8</v>
      </c>
    </row>
    <row r="110" spans="1:4" x14ac:dyDescent="0.25">
      <c r="A110" s="40">
        <v>20061006</v>
      </c>
      <c r="B110" s="40">
        <v>0</v>
      </c>
      <c r="C110" s="40">
        <v>15.6</v>
      </c>
      <c r="D110" s="40">
        <v>0</v>
      </c>
    </row>
    <row r="111" spans="1:4" x14ac:dyDescent="0.25">
      <c r="A111" s="40">
        <v>20061007</v>
      </c>
      <c r="B111" s="40">
        <v>0</v>
      </c>
      <c r="C111" s="40">
        <v>18.3</v>
      </c>
      <c r="D111" s="40">
        <v>0</v>
      </c>
    </row>
    <row r="112" spans="1:4" x14ac:dyDescent="0.25">
      <c r="A112" s="40">
        <v>20061008</v>
      </c>
      <c r="B112" s="40">
        <v>0</v>
      </c>
      <c r="C112" s="40">
        <v>21.7</v>
      </c>
      <c r="D112" s="40">
        <v>6.1</v>
      </c>
    </row>
    <row r="113" spans="1:4" x14ac:dyDescent="0.25">
      <c r="A113" s="40">
        <v>20061009</v>
      </c>
      <c r="B113" s="40">
        <v>0</v>
      </c>
      <c r="C113" s="40">
        <v>23.3</v>
      </c>
      <c r="D113" s="40">
        <v>9.4</v>
      </c>
    </row>
    <row r="114" spans="1:4" x14ac:dyDescent="0.25">
      <c r="A114" s="40">
        <v>20061010</v>
      </c>
      <c r="B114" s="40">
        <v>0</v>
      </c>
      <c r="C114" s="40">
        <v>14.4</v>
      </c>
      <c r="D114" s="40">
        <v>6.7</v>
      </c>
    </row>
    <row r="115" spans="1:4" x14ac:dyDescent="0.25">
      <c r="A115" s="40">
        <v>20061011</v>
      </c>
      <c r="B115" s="40">
        <v>11.2</v>
      </c>
      <c r="C115" s="40">
        <v>11.7</v>
      </c>
      <c r="D115" s="40">
        <v>7.2</v>
      </c>
    </row>
    <row r="116" spans="1:4" x14ac:dyDescent="0.25">
      <c r="A116" s="40">
        <v>20061012</v>
      </c>
      <c r="B116" s="40">
        <v>3.3</v>
      </c>
      <c r="C116" s="40">
        <v>7.8</v>
      </c>
      <c r="D116" s="40">
        <v>-2.8</v>
      </c>
    </row>
    <row r="117" spans="1:4" x14ac:dyDescent="0.25">
      <c r="A117" s="40">
        <v>20061013</v>
      </c>
      <c r="B117" s="40">
        <v>0.3</v>
      </c>
      <c r="C117" s="40">
        <v>2.2000000000000002</v>
      </c>
      <c r="D117" s="40">
        <v>-2.8</v>
      </c>
    </row>
    <row r="118" spans="1:4" x14ac:dyDescent="0.25">
      <c r="A118" s="40">
        <v>20061014</v>
      </c>
      <c r="B118" s="40">
        <v>0</v>
      </c>
      <c r="C118" s="40">
        <v>7.2</v>
      </c>
      <c r="D118" s="40">
        <v>-1.7</v>
      </c>
    </row>
    <row r="119" spans="1:4" x14ac:dyDescent="0.25">
      <c r="A119" s="40">
        <v>20061015</v>
      </c>
      <c r="B119" s="40">
        <v>0</v>
      </c>
      <c r="C119" s="40">
        <v>8.9</v>
      </c>
      <c r="D119" s="40">
        <v>-5.6</v>
      </c>
    </row>
    <row r="120" spans="1:4" x14ac:dyDescent="0.25">
      <c r="A120" s="40">
        <v>20061016</v>
      </c>
      <c r="B120" s="40">
        <v>0.3</v>
      </c>
      <c r="C120" s="40">
        <v>13.9</v>
      </c>
      <c r="D120" s="40">
        <v>-5.6</v>
      </c>
    </row>
    <row r="121" spans="1:4" x14ac:dyDescent="0.25">
      <c r="A121" s="40">
        <v>20061017</v>
      </c>
      <c r="B121" s="40">
        <v>7.1</v>
      </c>
      <c r="C121" s="40">
        <v>13.3</v>
      </c>
      <c r="D121" s="40">
        <v>8.3000000000000007</v>
      </c>
    </row>
    <row r="122" spans="1:4" x14ac:dyDescent="0.25">
      <c r="A122" s="40">
        <v>20061018</v>
      </c>
      <c r="B122" s="40">
        <v>0</v>
      </c>
      <c r="C122" s="40">
        <v>13.9</v>
      </c>
      <c r="D122" s="40">
        <v>6.1</v>
      </c>
    </row>
    <row r="123" spans="1:4" x14ac:dyDescent="0.25">
      <c r="A123" s="40">
        <v>20061019</v>
      </c>
      <c r="B123" s="40">
        <v>5.0999999999999996</v>
      </c>
      <c r="C123" s="40">
        <v>6.7</v>
      </c>
      <c r="D123" s="40">
        <v>3.3</v>
      </c>
    </row>
    <row r="124" spans="1:4" x14ac:dyDescent="0.25">
      <c r="A124" s="40">
        <v>20061020</v>
      </c>
      <c r="B124" s="40">
        <v>0</v>
      </c>
      <c r="C124" s="40">
        <v>4.4000000000000004</v>
      </c>
      <c r="D124" s="40">
        <v>-3.3</v>
      </c>
    </row>
    <row r="125" spans="1:4" x14ac:dyDescent="0.25">
      <c r="A125" s="40">
        <v>20061021</v>
      </c>
      <c r="B125" s="40">
        <v>1</v>
      </c>
      <c r="C125" s="40">
        <v>9.4</v>
      </c>
      <c r="D125" s="40">
        <v>-1.7</v>
      </c>
    </row>
    <row r="126" spans="1:4" x14ac:dyDescent="0.25">
      <c r="A126" s="40">
        <v>20061022</v>
      </c>
      <c r="B126" s="40">
        <v>10.9</v>
      </c>
      <c r="C126" s="40">
        <v>5</v>
      </c>
      <c r="D126" s="40">
        <v>-0.6</v>
      </c>
    </row>
    <row r="127" spans="1:4" x14ac:dyDescent="0.25">
      <c r="A127" s="40">
        <v>20061023</v>
      </c>
      <c r="B127" s="40">
        <v>0.8</v>
      </c>
      <c r="C127" s="40">
        <v>3.3</v>
      </c>
      <c r="D127" s="40">
        <v>-1.1000000000000001</v>
      </c>
    </row>
    <row r="128" spans="1:4" x14ac:dyDescent="0.25">
      <c r="A128" s="40">
        <v>20061024</v>
      </c>
      <c r="B128" s="40">
        <v>0</v>
      </c>
      <c r="C128" s="40">
        <v>3.3</v>
      </c>
      <c r="D128" s="40">
        <v>-6.1</v>
      </c>
    </row>
    <row r="129" spans="1:4" x14ac:dyDescent="0.25">
      <c r="A129" s="40">
        <v>20061025</v>
      </c>
      <c r="B129" s="40">
        <v>0</v>
      </c>
      <c r="C129" s="40">
        <v>7.2</v>
      </c>
      <c r="D129" s="40">
        <v>-5.6</v>
      </c>
    </row>
    <row r="130" spans="1:4" x14ac:dyDescent="0.25">
      <c r="A130" s="40">
        <v>20061026</v>
      </c>
      <c r="B130" s="40">
        <v>0</v>
      </c>
      <c r="C130" s="40">
        <v>11.1</v>
      </c>
      <c r="D130" s="40">
        <v>-4.4000000000000004</v>
      </c>
    </row>
    <row r="131" spans="1:4" x14ac:dyDescent="0.25">
      <c r="A131" s="40">
        <v>20061027</v>
      </c>
      <c r="B131" s="40">
        <v>0</v>
      </c>
      <c r="C131" s="40">
        <v>10</v>
      </c>
      <c r="D131" s="40">
        <v>1.7</v>
      </c>
    </row>
    <row r="132" spans="1:4" x14ac:dyDescent="0.25">
      <c r="A132" s="40">
        <v>20061028</v>
      </c>
      <c r="B132" s="40">
        <v>0</v>
      </c>
      <c r="C132" s="40">
        <v>11.1</v>
      </c>
      <c r="D132" s="40">
        <v>0.6</v>
      </c>
    </row>
    <row r="133" spans="1:4" x14ac:dyDescent="0.25">
      <c r="A133" s="40">
        <v>20061029</v>
      </c>
      <c r="B133" s="40">
        <v>0</v>
      </c>
      <c r="C133" s="40">
        <v>10.6</v>
      </c>
      <c r="D133" s="40">
        <v>-4.4000000000000004</v>
      </c>
    </row>
    <row r="134" spans="1:4" x14ac:dyDescent="0.25">
      <c r="A134" s="40">
        <v>20061030</v>
      </c>
      <c r="B134" s="40">
        <v>0</v>
      </c>
      <c r="C134" s="40">
        <v>12.8</v>
      </c>
      <c r="D134" s="40">
        <v>-4.4000000000000004</v>
      </c>
    </row>
    <row r="135" spans="1:4" x14ac:dyDescent="0.25">
      <c r="A135" s="40">
        <v>20061031</v>
      </c>
      <c r="B135" s="40">
        <v>0</v>
      </c>
      <c r="C135" s="40">
        <v>20</v>
      </c>
      <c r="D135" s="40">
        <v>-0.6</v>
      </c>
    </row>
    <row r="136" spans="1:4" x14ac:dyDescent="0.25">
      <c r="A136" s="40">
        <v>20061101</v>
      </c>
      <c r="B136" s="40">
        <v>0</v>
      </c>
      <c r="C136" s="40">
        <v>5</v>
      </c>
      <c r="D136" s="40">
        <v>-8.3000000000000007</v>
      </c>
    </row>
    <row r="137" spans="1:4" x14ac:dyDescent="0.25">
      <c r="A137" s="40">
        <v>20061102</v>
      </c>
      <c r="B137" s="40">
        <v>0</v>
      </c>
      <c r="C137" s="40">
        <v>5</v>
      </c>
      <c r="D137" s="40">
        <v>-7.8</v>
      </c>
    </row>
    <row r="138" spans="1:4" x14ac:dyDescent="0.25">
      <c r="A138" s="40">
        <v>20061103</v>
      </c>
      <c r="B138" s="40">
        <v>0</v>
      </c>
      <c r="C138" s="40">
        <v>1.7</v>
      </c>
      <c r="D138" s="40">
        <v>-10.6</v>
      </c>
    </row>
    <row r="139" spans="1:4" x14ac:dyDescent="0.25">
      <c r="A139" s="40">
        <v>20061104</v>
      </c>
      <c r="B139" s="40">
        <v>0</v>
      </c>
      <c r="C139" s="40">
        <v>4.4000000000000004</v>
      </c>
      <c r="D139" s="40">
        <v>-10.6</v>
      </c>
    </row>
    <row r="140" spans="1:4" x14ac:dyDescent="0.25">
      <c r="A140" s="40">
        <v>20061105</v>
      </c>
      <c r="B140" s="40">
        <v>0</v>
      </c>
      <c r="C140" s="40">
        <v>10</v>
      </c>
      <c r="D140" s="40">
        <v>-3.3</v>
      </c>
    </row>
    <row r="141" spans="1:4" x14ac:dyDescent="0.25">
      <c r="A141" s="40">
        <v>20061106</v>
      </c>
      <c r="B141" s="40">
        <v>0</v>
      </c>
      <c r="C141" s="40">
        <v>15</v>
      </c>
      <c r="D141" s="40">
        <v>-3.3</v>
      </c>
    </row>
    <row r="142" spans="1:4" x14ac:dyDescent="0.25">
      <c r="A142" s="40">
        <v>20061107</v>
      </c>
      <c r="B142" s="40">
        <v>0</v>
      </c>
      <c r="C142" s="40">
        <v>11.1</v>
      </c>
      <c r="D142" s="40">
        <v>1.7</v>
      </c>
    </row>
    <row r="143" spans="1:4" x14ac:dyDescent="0.25">
      <c r="A143" s="40">
        <v>20061108</v>
      </c>
      <c r="B143" s="40">
        <v>0</v>
      </c>
      <c r="C143" s="40">
        <v>15.6</v>
      </c>
      <c r="D143" s="40">
        <v>6.1</v>
      </c>
    </row>
    <row r="144" spans="1:4" x14ac:dyDescent="0.25">
      <c r="A144" s="40">
        <v>20061109</v>
      </c>
      <c r="B144" s="40">
        <v>0</v>
      </c>
      <c r="C144" s="40">
        <v>21.7</v>
      </c>
      <c r="D144" s="40">
        <v>5.6</v>
      </c>
    </row>
    <row r="145" spans="1:4" x14ac:dyDescent="0.25">
      <c r="A145" s="40">
        <v>20061110</v>
      </c>
      <c r="B145" s="40">
        <v>0</v>
      </c>
      <c r="C145" s="40">
        <v>15</v>
      </c>
      <c r="D145" s="40">
        <v>1.7</v>
      </c>
    </row>
    <row r="146" spans="1:4" x14ac:dyDescent="0.25">
      <c r="A146" s="40">
        <v>20061111</v>
      </c>
      <c r="B146" s="40">
        <v>6.6</v>
      </c>
      <c r="C146" s="40">
        <v>2.8</v>
      </c>
      <c r="D146" s="40">
        <v>-1.1000000000000001</v>
      </c>
    </row>
    <row r="147" spans="1:4" x14ac:dyDescent="0.25">
      <c r="A147" s="40">
        <v>20061112</v>
      </c>
      <c r="B147" s="40">
        <v>0</v>
      </c>
      <c r="C147" s="40">
        <v>2.8</v>
      </c>
      <c r="D147" s="40">
        <v>-5</v>
      </c>
    </row>
    <row r="148" spans="1:4" x14ac:dyDescent="0.25">
      <c r="A148" s="40">
        <v>20061113</v>
      </c>
      <c r="B148" s="40">
        <v>2.8</v>
      </c>
      <c r="C148" s="40">
        <v>6.1</v>
      </c>
      <c r="D148" s="40">
        <v>-3.3</v>
      </c>
    </row>
    <row r="149" spans="1:4" x14ac:dyDescent="0.25">
      <c r="A149" s="40">
        <v>20061114</v>
      </c>
      <c r="B149" s="40">
        <v>0</v>
      </c>
      <c r="C149" s="40">
        <v>4.4000000000000004</v>
      </c>
      <c r="D149" s="40">
        <v>0.6</v>
      </c>
    </row>
    <row r="150" spans="1:4" x14ac:dyDescent="0.25">
      <c r="A150" s="40">
        <v>20061115</v>
      </c>
      <c r="B150" s="40">
        <v>0</v>
      </c>
      <c r="C150" s="40">
        <v>3.3</v>
      </c>
      <c r="D150" s="40">
        <v>-1.1000000000000001</v>
      </c>
    </row>
    <row r="151" spans="1:4" x14ac:dyDescent="0.25">
      <c r="A151" s="40">
        <v>20061116</v>
      </c>
      <c r="B151" s="40">
        <v>0</v>
      </c>
      <c r="C151" s="40">
        <v>6.7</v>
      </c>
      <c r="D151" s="40">
        <v>-2.2000000000000002</v>
      </c>
    </row>
    <row r="152" spans="1:4" x14ac:dyDescent="0.25">
      <c r="A152" s="40">
        <v>20061117</v>
      </c>
      <c r="B152" s="40">
        <v>0</v>
      </c>
      <c r="C152" s="40">
        <v>3.3</v>
      </c>
      <c r="D152" s="40">
        <v>-2.8</v>
      </c>
    </row>
    <row r="153" spans="1:4" x14ac:dyDescent="0.25">
      <c r="A153" s="40">
        <v>20061118</v>
      </c>
      <c r="B153" s="40">
        <v>0</v>
      </c>
      <c r="C153" s="40">
        <v>3.9</v>
      </c>
      <c r="D153" s="40">
        <v>-2.2000000000000002</v>
      </c>
    </row>
    <row r="154" spans="1:4" x14ac:dyDescent="0.25">
      <c r="A154" s="40">
        <v>20061119</v>
      </c>
      <c r="B154" s="40">
        <v>0</v>
      </c>
      <c r="C154" s="40">
        <v>3.9</v>
      </c>
      <c r="D154" s="40">
        <v>-2.8</v>
      </c>
    </row>
    <row r="155" spans="1:4" x14ac:dyDescent="0.25">
      <c r="A155" s="40">
        <v>20061120</v>
      </c>
      <c r="B155" s="40">
        <v>0</v>
      </c>
      <c r="C155" s="40">
        <v>5.6</v>
      </c>
      <c r="D155" s="40">
        <v>-8.3000000000000007</v>
      </c>
    </row>
    <row r="156" spans="1:4" x14ac:dyDescent="0.25">
      <c r="A156" s="40">
        <v>20061121</v>
      </c>
      <c r="B156" s="40">
        <v>0</v>
      </c>
      <c r="C156" s="40">
        <v>8.3000000000000007</v>
      </c>
      <c r="D156" s="40">
        <v>-7.8</v>
      </c>
    </row>
    <row r="157" spans="1:4" x14ac:dyDescent="0.25">
      <c r="A157" s="40">
        <v>20061122</v>
      </c>
      <c r="B157" s="40">
        <v>0</v>
      </c>
      <c r="C157" s="40">
        <v>11.7</v>
      </c>
      <c r="D157" s="40">
        <v>-3.3</v>
      </c>
    </row>
    <row r="158" spans="1:4" x14ac:dyDescent="0.25">
      <c r="A158" s="40">
        <v>20061123</v>
      </c>
      <c r="B158" s="40">
        <v>0</v>
      </c>
      <c r="C158" s="40">
        <v>-9999</v>
      </c>
      <c r="D158" s="40">
        <v>-9999</v>
      </c>
    </row>
    <row r="159" spans="1:4" x14ac:dyDescent="0.25">
      <c r="A159" s="40">
        <v>20061124</v>
      </c>
      <c r="B159" s="40">
        <v>0</v>
      </c>
      <c r="C159" s="40">
        <v>15</v>
      </c>
      <c r="D159" s="40">
        <v>-3.3</v>
      </c>
    </row>
    <row r="160" spans="1:4" x14ac:dyDescent="0.25">
      <c r="A160" s="40">
        <v>20061125</v>
      </c>
      <c r="B160" s="40">
        <v>0</v>
      </c>
      <c r="C160" s="40">
        <v>13.3</v>
      </c>
      <c r="D160" s="40">
        <v>0</v>
      </c>
    </row>
    <row r="161" spans="1:4" x14ac:dyDescent="0.25">
      <c r="A161" s="40">
        <v>20061126</v>
      </c>
      <c r="B161" s="40">
        <v>0</v>
      </c>
      <c r="C161" s="40">
        <v>11.1</v>
      </c>
      <c r="D161" s="40">
        <v>0</v>
      </c>
    </row>
    <row r="162" spans="1:4" x14ac:dyDescent="0.25">
      <c r="A162" s="40">
        <v>20061127</v>
      </c>
      <c r="B162" s="40">
        <v>14</v>
      </c>
      <c r="C162" s="40">
        <v>12.8</v>
      </c>
      <c r="D162" s="40">
        <v>5.6</v>
      </c>
    </row>
    <row r="163" spans="1:4" x14ac:dyDescent="0.25">
      <c r="A163" s="40">
        <v>20061128</v>
      </c>
      <c r="B163" s="40">
        <v>14</v>
      </c>
      <c r="C163" s="40">
        <v>11.7</v>
      </c>
      <c r="D163" s="40">
        <v>7.2</v>
      </c>
    </row>
    <row r="164" spans="1:4" x14ac:dyDescent="0.25">
      <c r="A164" s="40">
        <v>20061129</v>
      </c>
      <c r="B164" s="40">
        <v>9.6999999999999993</v>
      </c>
      <c r="C164" s="40">
        <v>15.6</v>
      </c>
      <c r="D164" s="40">
        <v>3.3</v>
      </c>
    </row>
    <row r="165" spans="1:4" x14ac:dyDescent="0.25">
      <c r="A165" s="40">
        <v>20061130</v>
      </c>
      <c r="B165" s="40">
        <v>0</v>
      </c>
      <c r="C165" s="40">
        <v>3.9</v>
      </c>
      <c r="D165" s="40">
        <v>-9.4</v>
      </c>
    </row>
    <row r="166" spans="1:4" x14ac:dyDescent="0.25">
      <c r="A166" s="40">
        <v>20061201</v>
      </c>
      <c r="B166" s="40">
        <v>0</v>
      </c>
      <c r="C166" s="40">
        <v>-6.1</v>
      </c>
      <c r="D166" s="40">
        <v>-10</v>
      </c>
    </row>
    <row r="167" spans="1:4" x14ac:dyDescent="0.25">
      <c r="A167" s="40">
        <v>20061202</v>
      </c>
      <c r="B167" s="40">
        <v>0</v>
      </c>
      <c r="C167" s="40">
        <v>-2.2000000000000002</v>
      </c>
      <c r="D167" s="40">
        <v>-9.4</v>
      </c>
    </row>
    <row r="168" spans="1:4" x14ac:dyDescent="0.25">
      <c r="A168" s="40">
        <v>20061203</v>
      </c>
      <c r="B168" s="40">
        <v>0</v>
      </c>
      <c r="C168" s="40">
        <v>-1.7</v>
      </c>
      <c r="D168" s="40">
        <v>-11.1</v>
      </c>
    </row>
    <row r="169" spans="1:4" x14ac:dyDescent="0.25">
      <c r="A169" s="40">
        <v>20061204</v>
      </c>
      <c r="B169" s="40">
        <v>0</v>
      </c>
      <c r="C169" s="40">
        <v>-8.3000000000000007</v>
      </c>
      <c r="D169" s="40">
        <v>-12.2</v>
      </c>
    </row>
    <row r="170" spans="1:4" x14ac:dyDescent="0.25">
      <c r="A170" s="40">
        <v>20061205</v>
      </c>
      <c r="B170" s="40">
        <v>0</v>
      </c>
      <c r="C170" s="40">
        <v>-0.6</v>
      </c>
      <c r="D170" s="40">
        <v>-14.4</v>
      </c>
    </row>
    <row r="171" spans="1:4" x14ac:dyDescent="0.25">
      <c r="A171" s="40">
        <v>20061206</v>
      </c>
      <c r="B171" s="40">
        <v>0</v>
      </c>
      <c r="C171" s="40">
        <v>1.1000000000000001</v>
      </c>
      <c r="D171" s="40">
        <v>-13.3</v>
      </c>
    </row>
    <row r="172" spans="1:4" x14ac:dyDescent="0.25">
      <c r="A172" s="40">
        <v>20061207</v>
      </c>
      <c r="B172" s="40">
        <v>0</v>
      </c>
      <c r="C172" s="40">
        <v>-0.6</v>
      </c>
      <c r="D172" s="40">
        <v>-15.6</v>
      </c>
    </row>
    <row r="173" spans="1:4" x14ac:dyDescent="0.25">
      <c r="A173" s="40">
        <v>20061208</v>
      </c>
      <c r="B173" s="40">
        <v>0</v>
      </c>
      <c r="C173" s="40">
        <v>-8.3000000000000007</v>
      </c>
      <c r="D173" s="40">
        <v>-15.6</v>
      </c>
    </row>
    <row r="174" spans="1:4" x14ac:dyDescent="0.25">
      <c r="A174" s="40">
        <v>20061209</v>
      </c>
      <c r="B174" s="40">
        <v>0</v>
      </c>
      <c r="C174" s="40">
        <v>0.6</v>
      </c>
      <c r="D174" s="40">
        <v>-15</v>
      </c>
    </row>
    <row r="175" spans="1:4" x14ac:dyDescent="0.25">
      <c r="A175" s="40">
        <v>20061210</v>
      </c>
      <c r="B175" s="40">
        <v>0</v>
      </c>
      <c r="C175" s="40">
        <v>7.8</v>
      </c>
      <c r="D175" s="40">
        <v>-6.1</v>
      </c>
    </row>
    <row r="176" spans="1:4" x14ac:dyDescent="0.25">
      <c r="A176" s="40">
        <v>20061211</v>
      </c>
      <c r="B176" s="40">
        <v>0</v>
      </c>
      <c r="C176" s="40">
        <v>8.3000000000000007</v>
      </c>
      <c r="D176" s="40">
        <v>-6.1</v>
      </c>
    </row>
    <row r="177" spans="1:4" x14ac:dyDescent="0.25">
      <c r="A177" s="40">
        <v>20061212</v>
      </c>
      <c r="B177" s="40">
        <v>4.3</v>
      </c>
      <c r="C177" s="40">
        <v>6.7</v>
      </c>
      <c r="D177" s="40">
        <v>-4.4000000000000004</v>
      </c>
    </row>
    <row r="178" spans="1:4" x14ac:dyDescent="0.25">
      <c r="A178" s="40">
        <v>20061213</v>
      </c>
      <c r="B178" s="40">
        <v>0</v>
      </c>
      <c r="C178" s="40">
        <v>8.3000000000000007</v>
      </c>
      <c r="D178" s="40">
        <v>0</v>
      </c>
    </row>
    <row r="179" spans="1:4" x14ac:dyDescent="0.25">
      <c r="A179" s="40">
        <v>20061214</v>
      </c>
      <c r="B179" s="40">
        <v>0</v>
      </c>
      <c r="C179" s="40">
        <v>5.6</v>
      </c>
      <c r="D179" s="40">
        <v>-3.3</v>
      </c>
    </row>
    <row r="180" spans="1:4" x14ac:dyDescent="0.25">
      <c r="A180" s="40">
        <v>20061215</v>
      </c>
      <c r="B180" s="40">
        <v>0.3</v>
      </c>
      <c r="C180" s="40">
        <v>12.2</v>
      </c>
      <c r="D180" s="40">
        <v>2.2000000000000002</v>
      </c>
    </row>
    <row r="181" spans="1:4" x14ac:dyDescent="0.25">
      <c r="A181" s="40">
        <v>20061216</v>
      </c>
      <c r="B181" s="40">
        <v>0</v>
      </c>
      <c r="C181" s="40">
        <v>3.3</v>
      </c>
      <c r="D181" s="40">
        <v>-2.2000000000000002</v>
      </c>
    </row>
    <row r="182" spans="1:4" x14ac:dyDescent="0.25">
      <c r="A182" s="40">
        <v>20061217</v>
      </c>
      <c r="B182" s="40">
        <v>0</v>
      </c>
      <c r="C182" s="40">
        <v>7.8</v>
      </c>
      <c r="D182" s="40">
        <v>-2.8</v>
      </c>
    </row>
    <row r="183" spans="1:4" x14ac:dyDescent="0.25">
      <c r="A183" s="40">
        <v>20061218</v>
      </c>
      <c r="B183" s="40">
        <v>0</v>
      </c>
      <c r="C183" s="40">
        <v>5.6</v>
      </c>
      <c r="D183" s="40">
        <v>-6.1</v>
      </c>
    </row>
    <row r="184" spans="1:4" x14ac:dyDescent="0.25">
      <c r="A184" s="40">
        <v>20061219</v>
      </c>
      <c r="B184" s="40">
        <v>0</v>
      </c>
      <c r="C184" s="40">
        <v>2.2000000000000002</v>
      </c>
      <c r="D184" s="40">
        <v>-9.4</v>
      </c>
    </row>
    <row r="185" spans="1:4" x14ac:dyDescent="0.25">
      <c r="A185" s="40">
        <v>20061220</v>
      </c>
      <c r="B185" s="40">
        <v>0</v>
      </c>
      <c r="C185" s="40">
        <v>7.2</v>
      </c>
      <c r="D185" s="40">
        <v>-9.4</v>
      </c>
    </row>
    <row r="186" spans="1:4" x14ac:dyDescent="0.25">
      <c r="A186" s="40">
        <v>20061221</v>
      </c>
      <c r="B186" s="40">
        <v>6.4</v>
      </c>
      <c r="C186" s="40">
        <v>4.4000000000000004</v>
      </c>
      <c r="D186" s="40">
        <v>-6.7</v>
      </c>
    </row>
    <row r="187" spans="1:4" x14ac:dyDescent="0.25">
      <c r="A187" s="40">
        <v>20061222</v>
      </c>
      <c r="B187" s="40">
        <v>10.9</v>
      </c>
      <c r="C187" s="40">
        <v>3.3</v>
      </c>
      <c r="D187" s="40">
        <v>1.7</v>
      </c>
    </row>
    <row r="188" spans="1:4" x14ac:dyDescent="0.25">
      <c r="A188" s="40">
        <v>20061223</v>
      </c>
      <c r="B188" s="40">
        <v>0</v>
      </c>
      <c r="C188" s="40">
        <v>5</v>
      </c>
      <c r="D188" s="40">
        <v>1.7</v>
      </c>
    </row>
    <row r="189" spans="1:4" x14ac:dyDescent="0.25">
      <c r="A189" s="40">
        <v>20061224</v>
      </c>
      <c r="B189" s="40">
        <v>0</v>
      </c>
      <c r="C189" s="40">
        <v>1.7</v>
      </c>
      <c r="D189" s="40">
        <v>-7.2</v>
      </c>
    </row>
    <row r="190" spans="1:4" x14ac:dyDescent="0.25">
      <c r="A190" s="40">
        <v>20061225</v>
      </c>
      <c r="B190" s="40">
        <v>0</v>
      </c>
      <c r="C190" s="40">
        <v>6.7</v>
      </c>
      <c r="D190" s="40">
        <v>-6.1</v>
      </c>
    </row>
    <row r="191" spans="1:4" x14ac:dyDescent="0.25">
      <c r="A191" s="40">
        <v>20061226</v>
      </c>
      <c r="B191" s="40">
        <v>0</v>
      </c>
      <c r="C191" s="40">
        <v>0</v>
      </c>
      <c r="D191" s="40">
        <v>-5.6</v>
      </c>
    </row>
    <row r="192" spans="1:4" x14ac:dyDescent="0.25">
      <c r="A192" s="40">
        <v>20061227</v>
      </c>
      <c r="B192" s="40">
        <v>0</v>
      </c>
      <c r="C192" s="40">
        <v>1.7</v>
      </c>
      <c r="D192" s="40">
        <v>-7.2</v>
      </c>
    </row>
    <row r="193" spans="1:4" x14ac:dyDescent="0.25">
      <c r="A193" s="40">
        <v>20061228</v>
      </c>
      <c r="B193" s="40">
        <v>0</v>
      </c>
      <c r="C193" s="40">
        <v>3.3</v>
      </c>
      <c r="D193" s="40">
        <v>-2.8</v>
      </c>
    </row>
    <row r="194" spans="1:4" x14ac:dyDescent="0.25">
      <c r="A194" s="40">
        <v>20061229</v>
      </c>
      <c r="B194" s="40">
        <v>0</v>
      </c>
      <c r="C194" s="40">
        <v>5.6</v>
      </c>
      <c r="D194" s="40">
        <v>0</v>
      </c>
    </row>
    <row r="195" spans="1:4" x14ac:dyDescent="0.25">
      <c r="A195" s="40">
        <v>20061230</v>
      </c>
      <c r="B195" s="40">
        <v>0</v>
      </c>
      <c r="C195" s="40">
        <v>5</v>
      </c>
      <c r="D195" s="40">
        <v>1.7</v>
      </c>
    </row>
    <row r="196" spans="1:4" x14ac:dyDescent="0.25">
      <c r="A196" s="40">
        <v>20061231</v>
      </c>
      <c r="B196" s="40">
        <v>3</v>
      </c>
      <c r="C196" s="40">
        <v>8.3000000000000007</v>
      </c>
      <c r="D196" s="40">
        <v>2.2000000000000002</v>
      </c>
    </row>
    <row r="197" spans="1:4" x14ac:dyDescent="0.25">
      <c r="A197" s="40">
        <v>20070101</v>
      </c>
      <c r="B197" s="40">
        <v>13.2</v>
      </c>
      <c r="C197" s="40">
        <v>8.9</v>
      </c>
      <c r="D197" s="40">
        <v>1.1000000000000001</v>
      </c>
    </row>
    <row r="198" spans="1:4" x14ac:dyDescent="0.25">
      <c r="A198" s="40">
        <v>20070102</v>
      </c>
      <c r="B198" s="40">
        <v>0</v>
      </c>
      <c r="C198" s="40">
        <v>4.4000000000000004</v>
      </c>
      <c r="D198" s="40">
        <v>-4.4000000000000004</v>
      </c>
    </row>
    <row r="199" spans="1:4" x14ac:dyDescent="0.25">
      <c r="A199" s="40">
        <v>20070103</v>
      </c>
      <c r="B199" s="40">
        <v>0</v>
      </c>
      <c r="C199" s="40">
        <v>5.6</v>
      </c>
      <c r="D199" s="40">
        <v>-4.4000000000000004</v>
      </c>
    </row>
    <row r="200" spans="1:4" x14ac:dyDescent="0.25">
      <c r="A200" s="40">
        <v>20070104</v>
      </c>
      <c r="B200" s="40">
        <v>0</v>
      </c>
      <c r="C200" s="40">
        <v>10.6</v>
      </c>
      <c r="D200" s="40">
        <v>-0.6</v>
      </c>
    </row>
    <row r="201" spans="1:4" x14ac:dyDescent="0.25">
      <c r="A201" s="40">
        <v>20070105</v>
      </c>
      <c r="B201" s="40">
        <v>0</v>
      </c>
      <c r="C201" s="40">
        <v>8.3000000000000007</v>
      </c>
      <c r="D201" s="40">
        <v>2.8</v>
      </c>
    </row>
    <row r="202" spans="1:4" x14ac:dyDescent="0.25">
      <c r="A202" s="40">
        <v>20070106</v>
      </c>
      <c r="B202" s="40">
        <v>0.5</v>
      </c>
      <c r="C202" s="40">
        <v>6.1</v>
      </c>
      <c r="D202" s="40">
        <v>-0.6</v>
      </c>
    </row>
    <row r="203" spans="1:4" x14ac:dyDescent="0.25">
      <c r="A203" s="40">
        <v>20070107</v>
      </c>
      <c r="B203" s="40">
        <v>0</v>
      </c>
      <c r="C203" s="40">
        <v>3.3</v>
      </c>
      <c r="D203" s="40">
        <v>-6.1</v>
      </c>
    </row>
    <row r="204" spans="1:4" x14ac:dyDescent="0.25">
      <c r="A204" s="40">
        <v>20070108</v>
      </c>
      <c r="B204" s="40">
        <v>0</v>
      </c>
      <c r="C204" s="40">
        <v>5.6</v>
      </c>
      <c r="D204" s="40">
        <v>-6.7</v>
      </c>
    </row>
    <row r="205" spans="1:4" x14ac:dyDescent="0.25">
      <c r="A205" s="40">
        <v>20070109</v>
      </c>
      <c r="B205" s="40">
        <v>0</v>
      </c>
      <c r="C205" s="40">
        <v>3.3</v>
      </c>
      <c r="D205" s="40">
        <v>-7.2</v>
      </c>
    </row>
    <row r="206" spans="1:4" x14ac:dyDescent="0.25">
      <c r="A206" s="40">
        <v>20070110</v>
      </c>
      <c r="B206" s="40">
        <v>0</v>
      </c>
      <c r="C206" s="40">
        <v>-2.2000000000000002</v>
      </c>
      <c r="D206" s="40">
        <v>-11.1</v>
      </c>
    </row>
    <row r="207" spans="1:4" x14ac:dyDescent="0.25">
      <c r="A207" s="40">
        <v>20070111</v>
      </c>
      <c r="B207" s="40">
        <v>0</v>
      </c>
      <c r="C207" s="40">
        <v>3.9</v>
      </c>
      <c r="D207" s="40">
        <v>-9.4</v>
      </c>
    </row>
    <row r="208" spans="1:4" x14ac:dyDescent="0.25">
      <c r="A208" s="40">
        <v>20070112</v>
      </c>
      <c r="B208" s="40">
        <v>0</v>
      </c>
      <c r="C208" s="40">
        <v>7.8</v>
      </c>
      <c r="D208" s="40">
        <v>0</v>
      </c>
    </row>
    <row r="209" spans="1:4" x14ac:dyDescent="0.25">
      <c r="A209" s="40">
        <v>20070113</v>
      </c>
      <c r="B209" s="40">
        <v>0</v>
      </c>
      <c r="C209" s="40">
        <v>0.6</v>
      </c>
      <c r="D209" s="40">
        <v>-7.8</v>
      </c>
    </row>
    <row r="210" spans="1:4" x14ac:dyDescent="0.25">
      <c r="A210" s="40">
        <v>20070114</v>
      </c>
      <c r="B210" s="40">
        <v>0.8</v>
      </c>
      <c r="C210" s="40">
        <v>-5</v>
      </c>
      <c r="D210" s="40">
        <v>-7.2</v>
      </c>
    </row>
    <row r="211" spans="1:4" x14ac:dyDescent="0.25">
      <c r="A211" s="40">
        <v>20070115</v>
      </c>
      <c r="B211" s="40">
        <v>3.8</v>
      </c>
      <c r="C211" s="40">
        <v>-3.3</v>
      </c>
      <c r="D211" s="40">
        <v>-7.2</v>
      </c>
    </row>
    <row r="212" spans="1:4" x14ac:dyDescent="0.25">
      <c r="A212" s="40">
        <v>20070116</v>
      </c>
      <c r="B212" s="40">
        <v>0.3</v>
      </c>
      <c r="C212" s="40">
        <v>-3.3</v>
      </c>
      <c r="D212" s="40">
        <v>-20</v>
      </c>
    </row>
    <row r="213" spans="1:4" x14ac:dyDescent="0.25">
      <c r="A213" s="40">
        <v>20070117</v>
      </c>
      <c r="B213" s="40">
        <v>0</v>
      </c>
      <c r="C213" s="40">
        <v>-6.7</v>
      </c>
      <c r="D213" s="40">
        <v>-20.6</v>
      </c>
    </row>
    <row r="214" spans="1:4" x14ac:dyDescent="0.25">
      <c r="A214" s="40">
        <v>20070118</v>
      </c>
      <c r="B214" s="40">
        <v>0.3</v>
      </c>
      <c r="C214" s="40">
        <v>-5.6</v>
      </c>
      <c r="D214" s="40">
        <v>-20.6</v>
      </c>
    </row>
    <row r="215" spans="1:4" x14ac:dyDescent="0.25">
      <c r="A215" s="40">
        <v>20070119</v>
      </c>
      <c r="B215" s="40">
        <v>0.3</v>
      </c>
      <c r="C215" s="40">
        <v>-1.7</v>
      </c>
      <c r="D215" s="40">
        <v>-8.9</v>
      </c>
    </row>
    <row r="216" spans="1:4" x14ac:dyDescent="0.25">
      <c r="A216" s="40">
        <v>20070120</v>
      </c>
      <c r="B216" s="40">
        <v>0</v>
      </c>
      <c r="C216" s="40">
        <v>-3.3</v>
      </c>
      <c r="D216" s="40">
        <v>-20</v>
      </c>
    </row>
    <row r="217" spans="1:4" x14ac:dyDescent="0.25">
      <c r="A217" s="40">
        <v>20070121</v>
      </c>
      <c r="B217" s="40">
        <v>2.5</v>
      </c>
      <c r="C217" s="40">
        <v>-3.3</v>
      </c>
      <c r="D217" s="40">
        <v>-20.6</v>
      </c>
    </row>
    <row r="218" spans="1:4" x14ac:dyDescent="0.25">
      <c r="A218" s="40">
        <v>20070122</v>
      </c>
      <c r="B218" s="40">
        <v>7.1</v>
      </c>
      <c r="C218" s="40">
        <v>-3.3</v>
      </c>
      <c r="D218" s="40">
        <v>-11.1</v>
      </c>
    </row>
    <row r="219" spans="1:4" x14ac:dyDescent="0.25">
      <c r="A219" s="40">
        <v>20070123</v>
      </c>
      <c r="B219" s="40">
        <v>0</v>
      </c>
      <c r="C219" s="40">
        <v>-2.2000000000000002</v>
      </c>
      <c r="D219" s="40">
        <v>-11.7</v>
      </c>
    </row>
    <row r="220" spans="1:4" x14ac:dyDescent="0.25">
      <c r="A220" s="40">
        <v>20070124</v>
      </c>
      <c r="B220" s="40">
        <v>0</v>
      </c>
      <c r="C220" s="40">
        <v>-4.4000000000000004</v>
      </c>
      <c r="D220" s="40">
        <v>-11.7</v>
      </c>
    </row>
    <row r="221" spans="1:4" x14ac:dyDescent="0.25">
      <c r="A221" s="40">
        <v>20070125</v>
      </c>
      <c r="B221" s="40">
        <v>0</v>
      </c>
      <c r="C221" s="40">
        <v>-3.3</v>
      </c>
      <c r="D221" s="40">
        <v>-16.7</v>
      </c>
    </row>
    <row r="222" spans="1:4" x14ac:dyDescent="0.25">
      <c r="A222" s="40">
        <v>20070126</v>
      </c>
      <c r="B222" s="40">
        <v>0</v>
      </c>
      <c r="C222" s="40">
        <v>-2.2000000000000002</v>
      </c>
      <c r="D222" s="40">
        <v>-16.100000000000001</v>
      </c>
    </row>
    <row r="223" spans="1:4" x14ac:dyDescent="0.25">
      <c r="A223" s="40">
        <v>20070127</v>
      </c>
      <c r="B223" s="40">
        <v>0</v>
      </c>
      <c r="C223" s="40">
        <v>7.2</v>
      </c>
      <c r="D223" s="40">
        <v>-8.3000000000000007</v>
      </c>
    </row>
    <row r="224" spans="1:4" x14ac:dyDescent="0.25">
      <c r="A224" s="40">
        <v>20070128</v>
      </c>
      <c r="B224" s="40">
        <v>0.5</v>
      </c>
      <c r="C224" s="40">
        <v>-3.3</v>
      </c>
      <c r="D224" s="40">
        <v>-15</v>
      </c>
    </row>
    <row r="225" spans="1:4" x14ac:dyDescent="0.25">
      <c r="A225" s="40">
        <v>20070129</v>
      </c>
      <c r="B225" s="40">
        <v>0.3</v>
      </c>
      <c r="C225" s="40">
        <v>-7.2</v>
      </c>
      <c r="D225" s="40">
        <v>-15.6</v>
      </c>
    </row>
    <row r="226" spans="1:4" x14ac:dyDescent="0.25">
      <c r="A226" s="40">
        <v>20070130</v>
      </c>
      <c r="B226" s="40">
        <v>2.2999999999999998</v>
      </c>
      <c r="C226" s="40">
        <v>-3.3</v>
      </c>
      <c r="D226" s="40">
        <v>-14.4</v>
      </c>
    </row>
    <row r="227" spans="1:4" x14ac:dyDescent="0.25">
      <c r="A227" s="40">
        <v>20070131</v>
      </c>
      <c r="B227" s="40">
        <v>0</v>
      </c>
      <c r="C227" s="40">
        <v>-7.2</v>
      </c>
      <c r="D227" s="40">
        <v>-21.1</v>
      </c>
    </row>
    <row r="228" spans="1:4" x14ac:dyDescent="0.25">
      <c r="A228" s="40">
        <v>20070201</v>
      </c>
      <c r="B228" s="40">
        <v>0.3</v>
      </c>
      <c r="C228" s="40">
        <v>-6.7</v>
      </c>
      <c r="D228" s="40">
        <v>-22.8</v>
      </c>
    </row>
    <row r="229" spans="1:4" x14ac:dyDescent="0.25">
      <c r="A229" s="40">
        <v>20070202</v>
      </c>
      <c r="B229" s="40">
        <v>0</v>
      </c>
      <c r="C229" s="40">
        <v>-7.2</v>
      </c>
      <c r="D229" s="40">
        <v>-17.2</v>
      </c>
    </row>
    <row r="230" spans="1:4" x14ac:dyDescent="0.25">
      <c r="A230" s="40">
        <v>20070203</v>
      </c>
      <c r="B230" s="40">
        <v>0</v>
      </c>
      <c r="C230" s="40">
        <v>-13.3</v>
      </c>
      <c r="D230" s="40">
        <v>-22.2</v>
      </c>
    </row>
    <row r="231" spans="1:4" x14ac:dyDescent="0.25">
      <c r="A231" s="40">
        <v>20070204</v>
      </c>
      <c r="B231" s="40">
        <v>0</v>
      </c>
      <c r="C231" s="40">
        <v>-18.3</v>
      </c>
      <c r="D231" s="40">
        <v>-27.2</v>
      </c>
    </row>
    <row r="232" spans="1:4" x14ac:dyDescent="0.25">
      <c r="A232" s="40">
        <v>20070205</v>
      </c>
      <c r="B232" s="40">
        <v>0</v>
      </c>
      <c r="C232" s="40">
        <v>-18.899999999999999</v>
      </c>
      <c r="D232" s="40">
        <v>-31.1</v>
      </c>
    </row>
    <row r="233" spans="1:4" x14ac:dyDescent="0.25">
      <c r="A233" s="40">
        <v>20070206</v>
      </c>
      <c r="B233" s="40">
        <v>0</v>
      </c>
      <c r="C233" s="40">
        <v>-16.100000000000001</v>
      </c>
      <c r="D233" s="40">
        <v>-31.1</v>
      </c>
    </row>
    <row r="234" spans="1:4" x14ac:dyDescent="0.25">
      <c r="A234" s="40">
        <v>20070207</v>
      </c>
      <c r="B234" s="40">
        <v>2.5</v>
      </c>
      <c r="C234" s="40">
        <v>-13.9</v>
      </c>
      <c r="D234" s="40">
        <v>-26.1</v>
      </c>
    </row>
    <row r="235" spans="1:4" x14ac:dyDescent="0.25">
      <c r="A235" s="40">
        <v>20070208</v>
      </c>
      <c r="B235" s="40">
        <v>0</v>
      </c>
      <c r="C235" s="40">
        <v>-10</v>
      </c>
      <c r="D235" s="40">
        <v>-25</v>
      </c>
    </row>
    <row r="236" spans="1:4" x14ac:dyDescent="0.25">
      <c r="A236" s="40">
        <v>20070209</v>
      </c>
      <c r="B236" s="40">
        <v>0</v>
      </c>
      <c r="C236" s="40">
        <v>-9.4</v>
      </c>
      <c r="D236" s="40">
        <v>-25</v>
      </c>
    </row>
    <row r="237" spans="1:4" x14ac:dyDescent="0.25">
      <c r="A237" s="40">
        <v>20070210</v>
      </c>
      <c r="B237" s="40">
        <v>0</v>
      </c>
      <c r="C237" s="40">
        <v>-9.4</v>
      </c>
      <c r="D237" s="40">
        <v>-25</v>
      </c>
    </row>
    <row r="238" spans="1:4" x14ac:dyDescent="0.25">
      <c r="A238" s="40">
        <v>20070211</v>
      </c>
      <c r="B238" s="40">
        <v>0</v>
      </c>
      <c r="C238" s="40">
        <v>-9.4</v>
      </c>
      <c r="D238" s="40">
        <v>-25.6</v>
      </c>
    </row>
    <row r="239" spans="1:4" x14ac:dyDescent="0.25">
      <c r="A239" s="40">
        <v>20070212</v>
      </c>
      <c r="B239" s="40">
        <v>3</v>
      </c>
      <c r="C239" s="40">
        <v>-6.7</v>
      </c>
      <c r="D239" s="40">
        <v>-12.2</v>
      </c>
    </row>
    <row r="240" spans="1:4" x14ac:dyDescent="0.25">
      <c r="A240" s="40">
        <v>20070213</v>
      </c>
      <c r="B240" s="40">
        <v>0</v>
      </c>
      <c r="C240" s="40">
        <v>-4.4000000000000004</v>
      </c>
      <c r="D240" s="40">
        <v>-10</v>
      </c>
    </row>
    <row r="241" spans="1:4" x14ac:dyDescent="0.25">
      <c r="A241" s="40">
        <v>20070214</v>
      </c>
      <c r="B241" s="40">
        <v>0</v>
      </c>
      <c r="C241" s="40">
        <v>-7.2</v>
      </c>
      <c r="D241" s="40">
        <v>-22.8</v>
      </c>
    </row>
    <row r="242" spans="1:4" x14ac:dyDescent="0.25">
      <c r="A242" s="40">
        <v>20070215</v>
      </c>
      <c r="B242" s="40">
        <v>0</v>
      </c>
      <c r="C242" s="40">
        <v>-8.3000000000000007</v>
      </c>
      <c r="D242" s="40">
        <v>-25</v>
      </c>
    </row>
    <row r="243" spans="1:4" x14ac:dyDescent="0.25">
      <c r="A243" s="40">
        <v>20070216</v>
      </c>
      <c r="B243" s="40">
        <v>0</v>
      </c>
      <c r="C243" s="40">
        <v>-8.9</v>
      </c>
      <c r="D243" s="40">
        <v>-25</v>
      </c>
    </row>
    <row r="244" spans="1:4" x14ac:dyDescent="0.25">
      <c r="A244" s="40">
        <v>20070217</v>
      </c>
      <c r="B244" s="40">
        <v>0</v>
      </c>
      <c r="C244" s="40">
        <v>-7.8</v>
      </c>
      <c r="D244" s="40">
        <v>-21.7</v>
      </c>
    </row>
    <row r="245" spans="1:4" x14ac:dyDescent="0.25">
      <c r="A245" s="40">
        <v>20070218</v>
      </c>
      <c r="B245" s="40">
        <v>0</v>
      </c>
      <c r="C245" s="40">
        <v>-2.8</v>
      </c>
      <c r="D245" s="40">
        <v>-13.3</v>
      </c>
    </row>
    <row r="246" spans="1:4" x14ac:dyDescent="0.25">
      <c r="A246" s="40">
        <v>20070219</v>
      </c>
      <c r="B246" s="40">
        <v>0</v>
      </c>
      <c r="C246" s="40">
        <v>-4.4000000000000004</v>
      </c>
      <c r="D246" s="40">
        <v>-14.4</v>
      </c>
    </row>
    <row r="247" spans="1:4" x14ac:dyDescent="0.25">
      <c r="A247" s="40">
        <v>20070220</v>
      </c>
      <c r="B247" s="40">
        <v>0</v>
      </c>
      <c r="C247" s="40">
        <v>7.2</v>
      </c>
      <c r="D247" s="40">
        <v>-8.3000000000000007</v>
      </c>
    </row>
    <row r="248" spans="1:4" x14ac:dyDescent="0.25">
      <c r="A248" s="40">
        <v>20070221</v>
      </c>
      <c r="B248" s="40">
        <v>0</v>
      </c>
      <c r="C248" s="40">
        <v>8.3000000000000007</v>
      </c>
      <c r="D248" s="40">
        <v>-7.2</v>
      </c>
    </row>
    <row r="249" spans="1:4" x14ac:dyDescent="0.25">
      <c r="A249" s="40">
        <v>20070222</v>
      </c>
      <c r="B249" s="40">
        <v>0</v>
      </c>
      <c r="C249" s="40">
        <v>9.4</v>
      </c>
      <c r="D249" s="40">
        <v>-6.7</v>
      </c>
    </row>
    <row r="250" spans="1:4" x14ac:dyDescent="0.25">
      <c r="A250" s="40">
        <v>20070223</v>
      </c>
      <c r="B250" s="40">
        <v>0</v>
      </c>
      <c r="C250" s="40">
        <v>2.2000000000000002</v>
      </c>
      <c r="D250" s="40">
        <v>-8.3000000000000007</v>
      </c>
    </row>
    <row r="251" spans="1:4" x14ac:dyDescent="0.25">
      <c r="A251" s="40">
        <v>20070224</v>
      </c>
      <c r="B251" s="40">
        <v>7.9</v>
      </c>
      <c r="C251" s="40">
        <v>-1.7</v>
      </c>
      <c r="D251" s="40">
        <v>-5</v>
      </c>
    </row>
    <row r="252" spans="1:4" x14ac:dyDescent="0.25">
      <c r="A252" s="40">
        <v>20070225</v>
      </c>
      <c r="B252" s="40">
        <v>10.7</v>
      </c>
      <c r="C252" s="40">
        <v>0</v>
      </c>
      <c r="D252" s="40">
        <v>-3.3</v>
      </c>
    </row>
    <row r="253" spans="1:4" x14ac:dyDescent="0.25">
      <c r="A253" s="40">
        <v>20070226</v>
      </c>
      <c r="B253" s="40">
        <v>4.0999999999999996</v>
      </c>
      <c r="C253" s="40">
        <v>0.6</v>
      </c>
      <c r="D253" s="40">
        <v>-2.2000000000000002</v>
      </c>
    </row>
    <row r="254" spans="1:4" x14ac:dyDescent="0.25">
      <c r="A254" s="40">
        <v>20070227</v>
      </c>
      <c r="B254" s="40">
        <v>1</v>
      </c>
      <c r="C254" s="40">
        <v>0.6</v>
      </c>
      <c r="D254" s="40">
        <v>-2.8</v>
      </c>
    </row>
    <row r="255" spans="1:4" x14ac:dyDescent="0.25">
      <c r="A255" s="40">
        <v>20070228</v>
      </c>
      <c r="B255" s="40">
        <v>0</v>
      </c>
      <c r="C255" s="40">
        <v>1.7</v>
      </c>
      <c r="D255" s="40">
        <v>-7.8</v>
      </c>
    </row>
    <row r="256" spans="1:4" x14ac:dyDescent="0.25">
      <c r="A256" s="40">
        <v>20070301</v>
      </c>
      <c r="B256" s="40">
        <v>1.3</v>
      </c>
      <c r="C256" s="40">
        <v>2.2000000000000002</v>
      </c>
      <c r="D256" s="40">
        <v>-8.3000000000000007</v>
      </c>
    </row>
    <row r="257" spans="1:4" x14ac:dyDescent="0.25">
      <c r="A257" s="40">
        <v>20070302</v>
      </c>
      <c r="B257" s="40">
        <v>6.9</v>
      </c>
      <c r="C257" s="40">
        <v>2.2000000000000002</v>
      </c>
      <c r="D257" s="40">
        <v>-2.2000000000000002</v>
      </c>
    </row>
    <row r="258" spans="1:4" x14ac:dyDescent="0.25">
      <c r="A258" s="40">
        <v>20070303</v>
      </c>
      <c r="B258" s="40">
        <v>2.8</v>
      </c>
      <c r="C258" s="40">
        <v>-0.6</v>
      </c>
      <c r="D258" s="40">
        <v>-8.3000000000000007</v>
      </c>
    </row>
    <row r="259" spans="1:4" x14ac:dyDescent="0.25">
      <c r="A259" s="40">
        <v>20070304</v>
      </c>
      <c r="B259" s="40">
        <v>0</v>
      </c>
      <c r="C259" s="40">
        <v>-3.9</v>
      </c>
      <c r="D259" s="40">
        <v>-17.8</v>
      </c>
    </row>
    <row r="260" spans="1:4" x14ac:dyDescent="0.25">
      <c r="A260" s="40">
        <v>20070305</v>
      </c>
      <c r="B260" s="40">
        <v>0</v>
      </c>
      <c r="C260" s="40">
        <v>0</v>
      </c>
      <c r="D260" s="40">
        <v>-15</v>
      </c>
    </row>
    <row r="261" spans="1:4" x14ac:dyDescent="0.25">
      <c r="A261" s="40">
        <v>20070306</v>
      </c>
      <c r="B261" s="40">
        <v>0</v>
      </c>
      <c r="C261" s="40">
        <v>-2.8</v>
      </c>
      <c r="D261" s="40">
        <v>-15</v>
      </c>
    </row>
    <row r="262" spans="1:4" x14ac:dyDescent="0.25">
      <c r="A262" s="40">
        <v>20070307</v>
      </c>
      <c r="B262" s="40">
        <v>0.5</v>
      </c>
      <c r="C262" s="40">
        <v>-5</v>
      </c>
      <c r="D262" s="40">
        <v>-13.3</v>
      </c>
    </row>
    <row r="263" spans="1:4" x14ac:dyDescent="0.25">
      <c r="A263" s="40">
        <v>20070308</v>
      </c>
      <c r="B263" s="40">
        <v>0</v>
      </c>
      <c r="C263" s="40">
        <v>-1.7</v>
      </c>
      <c r="D263" s="40">
        <v>-13.3</v>
      </c>
    </row>
    <row r="264" spans="1:4" x14ac:dyDescent="0.25">
      <c r="A264" s="40">
        <v>20070309</v>
      </c>
      <c r="B264" s="40">
        <v>0</v>
      </c>
      <c r="C264" s="40">
        <v>1.7</v>
      </c>
      <c r="D264" s="40">
        <v>-8.9</v>
      </c>
    </row>
    <row r="265" spans="1:4" x14ac:dyDescent="0.25">
      <c r="A265" s="40">
        <v>20070310</v>
      </c>
      <c r="B265" s="40">
        <v>0</v>
      </c>
      <c r="C265" s="40">
        <v>8.3000000000000007</v>
      </c>
      <c r="D265" s="40">
        <v>-6.7</v>
      </c>
    </row>
    <row r="266" spans="1:4" x14ac:dyDescent="0.25">
      <c r="A266" s="40">
        <v>20070311</v>
      </c>
      <c r="B266" s="40">
        <v>0</v>
      </c>
      <c r="C266" s="40">
        <v>10</v>
      </c>
      <c r="D266" s="40">
        <v>-9.4</v>
      </c>
    </row>
    <row r="267" spans="1:4" x14ac:dyDescent="0.25">
      <c r="A267" s="40">
        <v>20070312</v>
      </c>
      <c r="B267" s="40">
        <v>0</v>
      </c>
      <c r="C267" s="40">
        <v>11.1</v>
      </c>
      <c r="D267" s="40">
        <v>-7.8</v>
      </c>
    </row>
    <row r="268" spans="1:4" x14ac:dyDescent="0.25">
      <c r="A268" s="40">
        <v>20070313</v>
      </c>
      <c r="B268" s="40">
        <v>0</v>
      </c>
      <c r="C268" s="40">
        <v>13.9</v>
      </c>
      <c r="D268" s="40">
        <v>-1.1000000000000001</v>
      </c>
    </row>
    <row r="269" spans="1:4" x14ac:dyDescent="0.25">
      <c r="A269" s="40">
        <v>20070314</v>
      </c>
      <c r="B269" s="40">
        <v>0</v>
      </c>
      <c r="C269" s="40">
        <v>21.1</v>
      </c>
      <c r="D269" s="40">
        <v>0</v>
      </c>
    </row>
    <row r="270" spans="1:4" x14ac:dyDescent="0.25">
      <c r="A270" s="40">
        <v>20070315</v>
      </c>
      <c r="B270" s="40">
        <v>1.8</v>
      </c>
      <c r="C270" s="40">
        <v>13.3</v>
      </c>
      <c r="D270" s="40">
        <v>-4.4000000000000004</v>
      </c>
    </row>
    <row r="271" spans="1:4" x14ac:dyDescent="0.25">
      <c r="A271" s="40">
        <v>20070316</v>
      </c>
      <c r="B271" s="40">
        <v>0</v>
      </c>
      <c r="C271" s="40">
        <v>2.8</v>
      </c>
      <c r="D271" s="40">
        <v>-4.4000000000000004</v>
      </c>
    </row>
    <row r="272" spans="1:4" x14ac:dyDescent="0.25">
      <c r="A272" s="40">
        <v>20070317</v>
      </c>
      <c r="B272" s="40">
        <v>0</v>
      </c>
      <c r="C272" s="40">
        <v>2.2000000000000002</v>
      </c>
      <c r="D272" s="40">
        <v>-8.9</v>
      </c>
    </row>
    <row r="273" spans="1:4" x14ac:dyDescent="0.25">
      <c r="A273" s="40">
        <v>20070318</v>
      </c>
      <c r="B273" s="40">
        <v>0</v>
      </c>
      <c r="C273" s="40">
        <v>5</v>
      </c>
      <c r="D273" s="40">
        <v>-8.9</v>
      </c>
    </row>
    <row r="274" spans="1:4" x14ac:dyDescent="0.25">
      <c r="A274" s="40">
        <v>20070319</v>
      </c>
      <c r="B274" s="40">
        <v>0</v>
      </c>
      <c r="C274" s="40">
        <v>8.3000000000000007</v>
      </c>
      <c r="D274" s="40">
        <v>-8.3000000000000007</v>
      </c>
    </row>
    <row r="275" spans="1:4" x14ac:dyDescent="0.25">
      <c r="A275" s="40">
        <v>20070320</v>
      </c>
      <c r="B275" s="40">
        <v>0</v>
      </c>
      <c r="C275" s="40">
        <v>12.2</v>
      </c>
      <c r="D275" s="40">
        <v>-3.3</v>
      </c>
    </row>
    <row r="276" spans="1:4" x14ac:dyDescent="0.25">
      <c r="A276" s="40">
        <v>20070321</v>
      </c>
      <c r="B276" s="40">
        <v>2</v>
      </c>
      <c r="C276" s="40">
        <v>8.3000000000000007</v>
      </c>
      <c r="D276" s="40">
        <v>-3.3</v>
      </c>
    </row>
    <row r="277" spans="1:4" x14ac:dyDescent="0.25">
      <c r="A277" s="40">
        <v>20070322</v>
      </c>
      <c r="B277" s="40">
        <v>31.5</v>
      </c>
      <c r="C277" s="40">
        <v>17.2</v>
      </c>
      <c r="D277" s="40">
        <v>5</v>
      </c>
    </row>
    <row r="278" spans="1:4" x14ac:dyDescent="0.25">
      <c r="A278" s="40">
        <v>20070323</v>
      </c>
      <c r="B278" s="40">
        <v>0</v>
      </c>
      <c r="C278" s="40">
        <v>13.3</v>
      </c>
      <c r="D278" s="40">
        <v>-1.7</v>
      </c>
    </row>
    <row r="279" spans="1:4" x14ac:dyDescent="0.25">
      <c r="A279" s="40">
        <v>20070324</v>
      </c>
      <c r="B279" s="40">
        <v>0</v>
      </c>
      <c r="C279" s="40">
        <v>16.7</v>
      </c>
      <c r="D279" s="40">
        <v>-1.7</v>
      </c>
    </row>
    <row r="280" spans="1:4" x14ac:dyDescent="0.25">
      <c r="A280" s="40">
        <v>20070325</v>
      </c>
      <c r="B280" s="40">
        <v>16.3</v>
      </c>
      <c r="C280" s="40">
        <v>20</v>
      </c>
      <c r="D280" s="40">
        <v>8.9</v>
      </c>
    </row>
    <row r="281" spans="1:4" x14ac:dyDescent="0.25">
      <c r="A281" s="40">
        <v>20070326</v>
      </c>
      <c r="B281" s="40">
        <v>0.8</v>
      </c>
      <c r="C281" s="40">
        <v>26.1</v>
      </c>
      <c r="D281" s="40">
        <v>13.9</v>
      </c>
    </row>
    <row r="282" spans="1:4" x14ac:dyDescent="0.25">
      <c r="A282" s="40">
        <v>20070327</v>
      </c>
      <c r="B282" s="40">
        <v>0</v>
      </c>
      <c r="C282" s="40">
        <v>26.7</v>
      </c>
      <c r="D282" s="40">
        <v>10.6</v>
      </c>
    </row>
    <row r="283" spans="1:4" x14ac:dyDescent="0.25">
      <c r="A283" s="40">
        <v>20070328</v>
      </c>
      <c r="B283" s="40">
        <v>0</v>
      </c>
      <c r="C283" s="40">
        <v>17.8</v>
      </c>
      <c r="D283" s="40">
        <v>6.7</v>
      </c>
    </row>
    <row r="284" spans="1:4" x14ac:dyDescent="0.25">
      <c r="A284" s="40">
        <v>20070329</v>
      </c>
      <c r="B284" s="40">
        <v>0.8</v>
      </c>
      <c r="C284" s="40">
        <v>8.9</v>
      </c>
      <c r="D284" s="40">
        <v>6.1</v>
      </c>
    </row>
    <row r="285" spans="1:4" x14ac:dyDescent="0.25">
      <c r="A285" s="40">
        <v>20070330</v>
      </c>
      <c r="B285" s="40">
        <v>0</v>
      </c>
      <c r="C285" s="40">
        <v>12.8</v>
      </c>
      <c r="D285" s="40">
        <v>6.7</v>
      </c>
    </row>
    <row r="286" spans="1:4" x14ac:dyDescent="0.25">
      <c r="A286" s="40">
        <v>20070331</v>
      </c>
      <c r="B286" s="40">
        <v>10.7</v>
      </c>
      <c r="C286" s="40">
        <v>10.6</v>
      </c>
      <c r="D286" s="40">
        <v>6.1</v>
      </c>
    </row>
    <row r="287" spans="1:4" x14ac:dyDescent="0.25">
      <c r="A287" s="40">
        <v>20070401</v>
      </c>
      <c r="B287" s="40">
        <v>23.1</v>
      </c>
      <c r="C287" s="40">
        <v>8.9</v>
      </c>
      <c r="D287" s="40">
        <v>6.1</v>
      </c>
    </row>
    <row r="288" spans="1:4" x14ac:dyDescent="0.25">
      <c r="A288" s="40">
        <v>20070402</v>
      </c>
      <c r="B288" s="40">
        <v>3</v>
      </c>
      <c r="C288" s="40">
        <v>9.4</v>
      </c>
      <c r="D288" s="40">
        <v>5.6</v>
      </c>
    </row>
    <row r="289" spans="1:4" x14ac:dyDescent="0.25">
      <c r="A289" s="40">
        <v>20070403</v>
      </c>
      <c r="B289" s="40">
        <v>23.4</v>
      </c>
      <c r="C289" s="40">
        <v>14.4</v>
      </c>
      <c r="D289" s="40">
        <v>5.6</v>
      </c>
    </row>
    <row r="290" spans="1:4" x14ac:dyDescent="0.25">
      <c r="A290" s="40">
        <v>20070404</v>
      </c>
      <c r="B290" s="40">
        <v>0.3</v>
      </c>
      <c r="C290" s="40">
        <v>11.1</v>
      </c>
      <c r="D290" s="40">
        <v>-4.4000000000000004</v>
      </c>
    </row>
    <row r="291" spans="1:4" x14ac:dyDescent="0.25">
      <c r="A291" s="40">
        <v>20070405</v>
      </c>
      <c r="B291" s="40">
        <v>0</v>
      </c>
      <c r="C291" s="40">
        <v>0</v>
      </c>
      <c r="D291" s="40">
        <v>-6.1</v>
      </c>
    </row>
    <row r="292" spans="1:4" x14ac:dyDescent="0.25">
      <c r="A292" s="40">
        <v>20070406</v>
      </c>
      <c r="B292" s="40">
        <v>0</v>
      </c>
      <c r="C292" s="40">
        <v>2.8</v>
      </c>
      <c r="D292" s="40">
        <v>-6.7</v>
      </c>
    </row>
    <row r="293" spans="1:4" x14ac:dyDescent="0.25">
      <c r="A293" s="40">
        <v>20070407</v>
      </c>
      <c r="B293" s="40">
        <v>0</v>
      </c>
      <c r="C293" s="40">
        <v>0</v>
      </c>
      <c r="D293" s="40">
        <v>-7.8</v>
      </c>
    </row>
    <row r="294" spans="1:4" x14ac:dyDescent="0.25">
      <c r="A294" s="40">
        <v>20070408</v>
      </c>
      <c r="B294" s="40">
        <v>0</v>
      </c>
      <c r="C294" s="40">
        <v>1.1000000000000001</v>
      </c>
      <c r="D294" s="40">
        <v>-7.2</v>
      </c>
    </row>
    <row r="295" spans="1:4" x14ac:dyDescent="0.25">
      <c r="A295" s="40">
        <v>20070409</v>
      </c>
      <c r="B295" s="40">
        <v>0</v>
      </c>
      <c r="C295" s="40">
        <v>3.3</v>
      </c>
      <c r="D295" s="40">
        <v>-1.7</v>
      </c>
    </row>
    <row r="296" spans="1:4" x14ac:dyDescent="0.25">
      <c r="A296" s="40">
        <v>20070410</v>
      </c>
      <c r="B296" s="40">
        <v>0</v>
      </c>
      <c r="C296" s="40">
        <v>7.8</v>
      </c>
      <c r="D296" s="40">
        <v>-6.7</v>
      </c>
    </row>
    <row r="297" spans="1:4" x14ac:dyDescent="0.25">
      <c r="A297" s="40">
        <v>20070411</v>
      </c>
      <c r="B297" s="40">
        <v>8.9</v>
      </c>
      <c r="C297" s="40">
        <v>8.3000000000000007</v>
      </c>
      <c r="D297" s="40">
        <v>-6.7</v>
      </c>
    </row>
    <row r="298" spans="1:4" x14ac:dyDescent="0.25">
      <c r="A298" s="40">
        <v>20070412</v>
      </c>
      <c r="B298" s="40">
        <v>5.3</v>
      </c>
      <c r="C298" s="40">
        <v>0.6</v>
      </c>
      <c r="D298" s="40">
        <v>-1.7</v>
      </c>
    </row>
    <row r="299" spans="1:4" x14ac:dyDescent="0.25">
      <c r="A299" s="40">
        <v>20070413</v>
      </c>
      <c r="B299" s="40">
        <v>0</v>
      </c>
      <c r="C299" s="40">
        <v>6.7</v>
      </c>
      <c r="D299" s="40">
        <v>-2.8</v>
      </c>
    </row>
    <row r="300" spans="1:4" x14ac:dyDescent="0.25">
      <c r="A300" s="40">
        <v>20070414</v>
      </c>
      <c r="B300" s="40">
        <v>0</v>
      </c>
      <c r="C300" s="40">
        <v>10.6</v>
      </c>
      <c r="D300" s="40">
        <v>-2.8</v>
      </c>
    </row>
    <row r="301" spans="1:4" x14ac:dyDescent="0.25">
      <c r="A301" s="40">
        <v>20070415</v>
      </c>
      <c r="B301" s="40">
        <v>0</v>
      </c>
      <c r="C301" s="40">
        <v>12.2</v>
      </c>
      <c r="D301" s="40">
        <v>-3.3</v>
      </c>
    </row>
    <row r="302" spans="1:4" x14ac:dyDescent="0.25">
      <c r="A302" s="40">
        <v>20070416</v>
      </c>
      <c r="B302" s="40">
        <v>0</v>
      </c>
      <c r="C302" s="40">
        <v>16.7</v>
      </c>
      <c r="D302" s="40">
        <v>-2.2000000000000002</v>
      </c>
    </row>
    <row r="303" spans="1:4" x14ac:dyDescent="0.25">
      <c r="A303" s="40">
        <v>20070417</v>
      </c>
      <c r="B303" s="40">
        <v>0</v>
      </c>
      <c r="C303" s="40">
        <v>20.6</v>
      </c>
      <c r="D303" s="40">
        <v>-1.7</v>
      </c>
    </row>
    <row r="304" spans="1:4" x14ac:dyDescent="0.25">
      <c r="A304" s="40">
        <v>20070418</v>
      </c>
      <c r="B304" s="40">
        <v>0</v>
      </c>
      <c r="C304" s="40">
        <v>18.899999999999999</v>
      </c>
      <c r="D304" s="40">
        <v>2.8</v>
      </c>
    </row>
    <row r="305" spans="1:4" x14ac:dyDescent="0.25">
      <c r="A305" s="40">
        <v>20070419</v>
      </c>
      <c r="B305" s="40">
        <v>0</v>
      </c>
      <c r="C305" s="40">
        <v>13.9</v>
      </c>
      <c r="D305" s="40">
        <v>2.2000000000000002</v>
      </c>
    </row>
    <row r="306" spans="1:4" x14ac:dyDescent="0.25">
      <c r="A306" s="40">
        <v>20070420</v>
      </c>
      <c r="B306" s="40">
        <v>0</v>
      </c>
      <c r="C306" s="40">
        <v>17.2</v>
      </c>
      <c r="D306" s="40">
        <v>1.1000000000000001</v>
      </c>
    </row>
    <row r="307" spans="1:4" x14ac:dyDescent="0.25">
      <c r="A307" s="40">
        <v>20070421</v>
      </c>
      <c r="B307" s="40">
        <v>0</v>
      </c>
      <c r="C307" s="40">
        <v>21.1</v>
      </c>
      <c r="D307" s="40">
        <v>1.7</v>
      </c>
    </row>
    <row r="308" spans="1:4" x14ac:dyDescent="0.25">
      <c r="A308" s="40">
        <v>20070422</v>
      </c>
      <c r="B308" s="40">
        <v>0</v>
      </c>
      <c r="C308" s="40">
        <v>25</v>
      </c>
      <c r="D308" s="40">
        <v>8.9</v>
      </c>
    </row>
    <row r="309" spans="1:4" x14ac:dyDescent="0.25">
      <c r="A309" s="40">
        <v>20070423</v>
      </c>
      <c r="B309" s="40">
        <v>7.4</v>
      </c>
      <c r="C309" s="40">
        <v>27.8</v>
      </c>
      <c r="D309" s="40">
        <v>10</v>
      </c>
    </row>
    <row r="310" spans="1:4" x14ac:dyDescent="0.25">
      <c r="A310" s="40">
        <v>20070424</v>
      </c>
      <c r="B310" s="40">
        <v>0</v>
      </c>
      <c r="C310" s="40">
        <v>20.6</v>
      </c>
      <c r="D310" s="40">
        <v>5</v>
      </c>
    </row>
    <row r="311" spans="1:4" x14ac:dyDescent="0.25">
      <c r="A311" s="40">
        <v>20070425</v>
      </c>
      <c r="B311" s="40">
        <v>16</v>
      </c>
      <c r="C311" s="40">
        <v>16.7</v>
      </c>
      <c r="D311" s="40">
        <v>5</v>
      </c>
    </row>
    <row r="312" spans="1:4" x14ac:dyDescent="0.25">
      <c r="A312" s="40">
        <v>20070426</v>
      </c>
      <c r="B312" s="40">
        <v>3.3</v>
      </c>
      <c r="C312" s="40">
        <v>13.9</v>
      </c>
      <c r="D312" s="40">
        <v>6.7</v>
      </c>
    </row>
    <row r="313" spans="1:4" x14ac:dyDescent="0.25">
      <c r="A313" s="40">
        <v>20070427</v>
      </c>
      <c r="B313" s="40">
        <v>7.6</v>
      </c>
      <c r="C313" s="40">
        <v>7.2</v>
      </c>
      <c r="D313" s="40">
        <v>3.3</v>
      </c>
    </row>
    <row r="314" spans="1:4" x14ac:dyDescent="0.25">
      <c r="A314" s="40">
        <v>20070428</v>
      </c>
      <c r="B314" s="40">
        <v>0</v>
      </c>
      <c r="C314" s="40">
        <v>20</v>
      </c>
      <c r="D314" s="40">
        <v>3.9</v>
      </c>
    </row>
    <row r="315" spans="1:4" x14ac:dyDescent="0.25">
      <c r="A315" s="40">
        <v>20070429</v>
      </c>
      <c r="B315" s="40">
        <v>0</v>
      </c>
      <c r="C315" s="40">
        <v>22.8</v>
      </c>
      <c r="D315" s="40">
        <v>4.4000000000000004</v>
      </c>
    </row>
    <row r="316" spans="1:4" x14ac:dyDescent="0.25">
      <c r="A316" s="40">
        <v>20070430</v>
      </c>
      <c r="B316" s="40">
        <v>0</v>
      </c>
      <c r="C316" s="40">
        <v>30.6</v>
      </c>
      <c r="D316" s="40">
        <v>6.7</v>
      </c>
    </row>
    <row r="317" spans="1:4" x14ac:dyDescent="0.25">
      <c r="A317" s="40">
        <v>20070501</v>
      </c>
      <c r="B317" s="40">
        <v>0</v>
      </c>
      <c r="C317" s="40">
        <v>22.8</v>
      </c>
      <c r="D317" s="40">
        <v>10</v>
      </c>
    </row>
    <row r="318" spans="1:4" x14ac:dyDescent="0.25">
      <c r="A318" s="40">
        <v>20070502</v>
      </c>
      <c r="B318" s="40">
        <v>0</v>
      </c>
      <c r="C318" s="40">
        <v>24.4</v>
      </c>
      <c r="D318" s="40">
        <v>5.6</v>
      </c>
    </row>
    <row r="319" spans="1:4" x14ac:dyDescent="0.25">
      <c r="A319" s="40">
        <v>20070503</v>
      </c>
      <c r="B319" s="40">
        <v>0</v>
      </c>
      <c r="C319" s="40">
        <v>18.899999999999999</v>
      </c>
      <c r="D319" s="40">
        <v>5</v>
      </c>
    </row>
    <row r="320" spans="1:4" x14ac:dyDescent="0.25">
      <c r="A320" s="40">
        <v>20070504</v>
      </c>
      <c r="B320" s="40">
        <v>0</v>
      </c>
      <c r="C320" s="40">
        <v>18.899999999999999</v>
      </c>
      <c r="D320" s="40">
        <v>5</v>
      </c>
    </row>
    <row r="321" spans="1:4" x14ac:dyDescent="0.25">
      <c r="A321" s="40">
        <v>20070505</v>
      </c>
      <c r="B321" s="40">
        <v>2</v>
      </c>
      <c r="C321" s="40">
        <v>19.399999999999999</v>
      </c>
      <c r="D321" s="40">
        <v>10.6</v>
      </c>
    </row>
    <row r="322" spans="1:4" x14ac:dyDescent="0.25">
      <c r="A322" s="40">
        <v>20070506</v>
      </c>
      <c r="B322" s="40">
        <v>0</v>
      </c>
      <c r="C322" s="40">
        <v>18.3</v>
      </c>
      <c r="D322" s="40">
        <v>10.6</v>
      </c>
    </row>
    <row r="323" spans="1:4" x14ac:dyDescent="0.25">
      <c r="A323" s="40">
        <v>20070507</v>
      </c>
      <c r="B323" s="40">
        <v>0</v>
      </c>
      <c r="C323" s="40">
        <v>19.399999999999999</v>
      </c>
      <c r="D323" s="40">
        <v>11.7</v>
      </c>
    </row>
    <row r="324" spans="1:4" x14ac:dyDescent="0.25">
      <c r="A324" s="40">
        <v>20070508</v>
      </c>
      <c r="B324" s="40">
        <v>0.3</v>
      </c>
      <c r="C324" s="40">
        <v>24.4</v>
      </c>
      <c r="D324" s="40">
        <v>10</v>
      </c>
    </row>
    <row r="325" spans="1:4" x14ac:dyDescent="0.25">
      <c r="A325" s="40">
        <v>20070509</v>
      </c>
      <c r="B325" s="40">
        <v>0</v>
      </c>
      <c r="C325" s="40">
        <v>26.1</v>
      </c>
      <c r="D325" s="40">
        <v>10.6</v>
      </c>
    </row>
    <row r="326" spans="1:4" x14ac:dyDescent="0.25">
      <c r="A326" s="40">
        <v>20070510</v>
      </c>
      <c r="B326" s="40">
        <v>0</v>
      </c>
      <c r="C326" s="40">
        <v>25.6</v>
      </c>
      <c r="D326" s="40">
        <v>8.3000000000000007</v>
      </c>
    </row>
    <row r="327" spans="1:4" x14ac:dyDescent="0.25">
      <c r="A327" s="40">
        <v>20070511</v>
      </c>
      <c r="B327" s="40">
        <v>0</v>
      </c>
      <c r="C327" s="40">
        <v>29.4</v>
      </c>
      <c r="D327" s="40">
        <v>9.4</v>
      </c>
    </row>
    <row r="328" spans="1:4" x14ac:dyDescent="0.25">
      <c r="A328" s="40">
        <v>20070512</v>
      </c>
      <c r="B328" s="40">
        <v>0</v>
      </c>
      <c r="C328" s="40">
        <v>25.6</v>
      </c>
      <c r="D328" s="40">
        <v>7.8</v>
      </c>
    </row>
    <row r="329" spans="1:4" x14ac:dyDescent="0.25">
      <c r="A329" s="40">
        <v>20070513</v>
      </c>
      <c r="B329" s="40">
        <v>8.1</v>
      </c>
      <c r="C329" s="40">
        <v>22.2</v>
      </c>
      <c r="D329" s="40">
        <v>6.7</v>
      </c>
    </row>
    <row r="330" spans="1:4" x14ac:dyDescent="0.25">
      <c r="A330" s="40">
        <v>20070514</v>
      </c>
      <c r="B330" s="40">
        <v>1.5</v>
      </c>
      <c r="C330" s="40">
        <v>20</v>
      </c>
      <c r="D330" s="40">
        <v>6.7</v>
      </c>
    </row>
    <row r="331" spans="1:4" x14ac:dyDescent="0.25">
      <c r="A331" s="40">
        <v>20070515</v>
      </c>
      <c r="B331" s="40">
        <v>5.6</v>
      </c>
      <c r="C331" s="40">
        <v>31.7</v>
      </c>
      <c r="D331" s="40">
        <v>17.8</v>
      </c>
    </row>
    <row r="332" spans="1:4" x14ac:dyDescent="0.25">
      <c r="A332" s="40">
        <v>20070516</v>
      </c>
      <c r="B332" s="40">
        <v>6.4</v>
      </c>
      <c r="C332" s="40">
        <v>18.3</v>
      </c>
      <c r="D332" s="40">
        <v>4.4000000000000004</v>
      </c>
    </row>
    <row r="333" spans="1:4" x14ac:dyDescent="0.25">
      <c r="A333" s="40">
        <v>20070517</v>
      </c>
      <c r="B333" s="40">
        <v>0.3</v>
      </c>
      <c r="C333" s="40">
        <v>18.3</v>
      </c>
      <c r="D333" s="40">
        <v>2.2000000000000002</v>
      </c>
    </row>
    <row r="334" spans="1:4" x14ac:dyDescent="0.25">
      <c r="A334" s="40">
        <v>20070518</v>
      </c>
      <c r="B334" s="40">
        <v>0</v>
      </c>
      <c r="C334" s="40">
        <v>18.3</v>
      </c>
      <c r="D334" s="40">
        <v>1.7</v>
      </c>
    </row>
    <row r="335" spans="1:4" x14ac:dyDescent="0.25">
      <c r="A335" s="40">
        <v>20070519</v>
      </c>
      <c r="B335" s="40">
        <v>0</v>
      </c>
      <c r="C335" s="40">
        <v>27.8</v>
      </c>
      <c r="D335" s="40">
        <v>3.3</v>
      </c>
    </row>
    <row r="336" spans="1:4" x14ac:dyDescent="0.25">
      <c r="A336" s="40">
        <v>20070520</v>
      </c>
      <c r="B336" s="40">
        <v>0</v>
      </c>
      <c r="C336" s="40">
        <v>28.3</v>
      </c>
      <c r="D336" s="40">
        <v>3.3</v>
      </c>
    </row>
    <row r="337" spans="1:4" x14ac:dyDescent="0.25">
      <c r="A337" s="40">
        <v>20070521</v>
      </c>
      <c r="B337" s="40">
        <v>0</v>
      </c>
      <c r="C337" s="40">
        <v>15.6</v>
      </c>
      <c r="D337" s="40">
        <v>8.3000000000000007</v>
      </c>
    </row>
    <row r="338" spans="1:4" x14ac:dyDescent="0.25">
      <c r="A338" s="40">
        <v>20070522</v>
      </c>
      <c r="B338" s="40">
        <v>0</v>
      </c>
      <c r="C338" s="40">
        <v>27.8</v>
      </c>
      <c r="D338" s="40">
        <v>8.9</v>
      </c>
    </row>
    <row r="339" spans="1:4" x14ac:dyDescent="0.25">
      <c r="A339" s="40">
        <v>20070523</v>
      </c>
      <c r="B339" s="40">
        <v>0</v>
      </c>
      <c r="C339" s="40">
        <v>28.9</v>
      </c>
      <c r="D339" s="40">
        <v>11.7</v>
      </c>
    </row>
    <row r="340" spans="1:4" x14ac:dyDescent="0.25">
      <c r="A340" s="40">
        <v>20070524</v>
      </c>
      <c r="B340" s="40">
        <v>1.5</v>
      </c>
      <c r="C340" s="40">
        <v>30</v>
      </c>
      <c r="D340" s="40">
        <v>16.7</v>
      </c>
    </row>
    <row r="341" spans="1:4" x14ac:dyDescent="0.25">
      <c r="A341" s="40">
        <v>20070525</v>
      </c>
      <c r="B341" s="40">
        <v>9.4</v>
      </c>
      <c r="C341" s="40">
        <v>27.2</v>
      </c>
      <c r="D341" s="40">
        <v>5</v>
      </c>
    </row>
    <row r="342" spans="1:4" x14ac:dyDescent="0.25">
      <c r="A342" s="40">
        <v>20070526</v>
      </c>
      <c r="B342" s="40">
        <v>0</v>
      </c>
      <c r="C342" s="40">
        <v>21.1</v>
      </c>
      <c r="D342" s="40">
        <v>7.2</v>
      </c>
    </row>
    <row r="343" spans="1:4" x14ac:dyDescent="0.25">
      <c r="A343" s="40">
        <v>20070527</v>
      </c>
      <c r="B343" s="40">
        <v>1.5</v>
      </c>
      <c r="C343" s="40">
        <v>19.399999999999999</v>
      </c>
      <c r="D343" s="40">
        <v>7.2</v>
      </c>
    </row>
    <row r="344" spans="1:4" x14ac:dyDescent="0.25">
      <c r="A344" s="40">
        <v>20070528</v>
      </c>
      <c r="B344" s="40">
        <v>0</v>
      </c>
      <c r="C344" s="40">
        <v>21.7</v>
      </c>
      <c r="D344" s="40">
        <v>5.6</v>
      </c>
    </row>
    <row r="345" spans="1:4" x14ac:dyDescent="0.25">
      <c r="A345" s="40">
        <v>20070529</v>
      </c>
      <c r="B345" s="40">
        <v>0</v>
      </c>
      <c r="C345" s="40">
        <v>25.6</v>
      </c>
      <c r="D345" s="40">
        <v>7.8</v>
      </c>
    </row>
    <row r="346" spans="1:4" x14ac:dyDescent="0.25">
      <c r="A346" s="40">
        <v>20070530</v>
      </c>
      <c r="B346" s="40">
        <v>0</v>
      </c>
      <c r="C346" s="40">
        <v>30.6</v>
      </c>
      <c r="D346" s="40">
        <v>15</v>
      </c>
    </row>
    <row r="347" spans="1:4" x14ac:dyDescent="0.25">
      <c r="A347" s="40">
        <v>20070531</v>
      </c>
      <c r="B347" s="40">
        <v>0.3</v>
      </c>
      <c r="C347" s="40">
        <v>29.4</v>
      </c>
      <c r="D347" s="40">
        <v>16.7</v>
      </c>
    </row>
    <row r="348" spans="1:4" x14ac:dyDescent="0.25">
      <c r="A348" s="40">
        <v>20070601</v>
      </c>
      <c r="B348" s="40">
        <v>0</v>
      </c>
      <c r="C348" s="40">
        <v>25.6</v>
      </c>
      <c r="D348" s="40">
        <v>12.8</v>
      </c>
    </row>
    <row r="349" spans="1:4" x14ac:dyDescent="0.25">
      <c r="A349" s="40">
        <v>20070602</v>
      </c>
      <c r="B349" s="40">
        <v>2.2999999999999998</v>
      </c>
      <c r="C349" s="40">
        <v>26.1</v>
      </c>
      <c r="D349" s="40">
        <v>13.3</v>
      </c>
    </row>
    <row r="350" spans="1:4" x14ac:dyDescent="0.25">
      <c r="A350" s="40">
        <v>20070603</v>
      </c>
      <c r="B350" s="40">
        <v>5.8</v>
      </c>
      <c r="C350" s="40">
        <v>25.6</v>
      </c>
      <c r="D350" s="40">
        <v>13.3</v>
      </c>
    </row>
    <row r="351" spans="1:4" x14ac:dyDescent="0.25">
      <c r="A351" s="40">
        <v>20070604</v>
      </c>
      <c r="B351" s="40">
        <v>38.4</v>
      </c>
      <c r="C351" s="40">
        <v>20.6</v>
      </c>
      <c r="D351" s="40">
        <v>15</v>
      </c>
    </row>
    <row r="352" spans="1:4" x14ac:dyDescent="0.25">
      <c r="A352" s="40">
        <v>20070605</v>
      </c>
      <c r="B352" s="40">
        <v>8.9</v>
      </c>
      <c r="C352" s="40">
        <v>22.8</v>
      </c>
      <c r="D352" s="40">
        <v>11.7</v>
      </c>
    </row>
    <row r="353" spans="1:4" x14ac:dyDescent="0.25">
      <c r="A353" s="40">
        <v>20070606</v>
      </c>
      <c r="B353" s="40">
        <v>0</v>
      </c>
      <c r="C353" s="40">
        <v>19.399999999999999</v>
      </c>
      <c r="D353" s="40">
        <v>7.8</v>
      </c>
    </row>
    <row r="354" spans="1:4" x14ac:dyDescent="0.25">
      <c r="A354" s="40">
        <v>20070607</v>
      </c>
      <c r="B354" s="40">
        <v>4.5999999999999996</v>
      </c>
      <c r="C354" s="40">
        <v>23.3</v>
      </c>
      <c r="D354" s="40">
        <v>10</v>
      </c>
    </row>
    <row r="355" spans="1:4" x14ac:dyDescent="0.25">
      <c r="A355" s="40">
        <v>20070608</v>
      </c>
      <c r="B355" s="40">
        <v>0</v>
      </c>
      <c r="C355" s="40">
        <v>28.9</v>
      </c>
      <c r="D355" s="40">
        <v>13.9</v>
      </c>
    </row>
    <row r="356" spans="1:4" x14ac:dyDescent="0.25">
      <c r="A356" s="40">
        <v>20070609</v>
      </c>
      <c r="B356" s="40">
        <v>0</v>
      </c>
      <c r="C356" s="40">
        <v>21.1</v>
      </c>
      <c r="D356" s="40">
        <v>5.6</v>
      </c>
    </row>
    <row r="357" spans="1:4" x14ac:dyDescent="0.25">
      <c r="A357" s="40">
        <v>20070610</v>
      </c>
      <c r="B357" s="40">
        <v>0</v>
      </c>
      <c r="C357" s="40">
        <v>25</v>
      </c>
      <c r="D357" s="40">
        <v>8.3000000000000007</v>
      </c>
    </row>
    <row r="358" spans="1:4" x14ac:dyDescent="0.25">
      <c r="A358" s="40">
        <v>20070611</v>
      </c>
      <c r="B358" s="40">
        <v>0</v>
      </c>
      <c r="C358" s="40">
        <v>27.2</v>
      </c>
      <c r="D358" s="40">
        <v>12.8</v>
      </c>
    </row>
    <row r="359" spans="1:4" x14ac:dyDescent="0.25">
      <c r="A359" s="40">
        <v>20070612</v>
      </c>
      <c r="B359" s="40">
        <v>0</v>
      </c>
      <c r="C359" s="40">
        <v>29.4</v>
      </c>
      <c r="D359" s="40">
        <v>12.8</v>
      </c>
    </row>
    <row r="360" spans="1:4" x14ac:dyDescent="0.25">
      <c r="A360" s="40">
        <v>20070613</v>
      </c>
      <c r="B360" s="40">
        <v>0</v>
      </c>
      <c r="C360" s="40">
        <v>30.6</v>
      </c>
      <c r="D360" s="40">
        <v>11.1</v>
      </c>
    </row>
    <row r="361" spans="1:4" x14ac:dyDescent="0.25">
      <c r="A361" s="40">
        <v>20070614</v>
      </c>
      <c r="B361" s="40">
        <v>0</v>
      </c>
      <c r="C361" s="40">
        <v>30.6</v>
      </c>
      <c r="D361" s="40">
        <v>11.1</v>
      </c>
    </row>
    <row r="362" spans="1:4" x14ac:dyDescent="0.25">
      <c r="A362" s="40">
        <v>20070615</v>
      </c>
      <c r="B362" s="40">
        <v>0</v>
      </c>
      <c r="C362" s="40">
        <v>31.7</v>
      </c>
      <c r="D362" s="40">
        <v>15</v>
      </c>
    </row>
    <row r="363" spans="1:4" x14ac:dyDescent="0.25">
      <c r="A363" s="40">
        <v>20070616</v>
      </c>
      <c r="B363" s="40">
        <v>0</v>
      </c>
      <c r="C363" s="40">
        <v>32.799999999999997</v>
      </c>
      <c r="D363" s="40">
        <v>16.100000000000001</v>
      </c>
    </row>
    <row r="364" spans="1:4" x14ac:dyDescent="0.25">
      <c r="A364" s="40">
        <v>20070617</v>
      </c>
      <c r="B364" s="40">
        <v>0</v>
      </c>
      <c r="C364" s="40">
        <v>28.3</v>
      </c>
      <c r="D364" s="40">
        <v>17.8</v>
      </c>
    </row>
    <row r="365" spans="1:4" x14ac:dyDescent="0.25">
      <c r="A365" s="40">
        <v>20070618</v>
      </c>
      <c r="B365" s="40">
        <v>6.4</v>
      </c>
      <c r="C365" s="40">
        <v>30.6</v>
      </c>
      <c r="D365" s="40">
        <v>18.899999999999999</v>
      </c>
    </row>
    <row r="366" spans="1:4" x14ac:dyDescent="0.25">
      <c r="A366" s="40">
        <v>20070619</v>
      </c>
      <c r="B366" s="40">
        <v>20.6</v>
      </c>
      <c r="C366" s="40">
        <v>28.3</v>
      </c>
      <c r="D366" s="40">
        <v>14.4</v>
      </c>
    </row>
    <row r="367" spans="1:4" x14ac:dyDescent="0.25">
      <c r="A367" s="40">
        <v>20070620</v>
      </c>
      <c r="B367" s="40">
        <v>0</v>
      </c>
      <c r="C367" s="40">
        <v>24.4</v>
      </c>
      <c r="D367" s="40">
        <v>10</v>
      </c>
    </row>
    <row r="368" spans="1:4" x14ac:dyDescent="0.25">
      <c r="A368" s="40">
        <v>20070621</v>
      </c>
      <c r="B368" s="40">
        <v>1.8</v>
      </c>
      <c r="C368" s="40">
        <v>29.4</v>
      </c>
      <c r="D368" s="40">
        <v>11.7</v>
      </c>
    </row>
    <row r="369" spans="1:4" x14ac:dyDescent="0.25">
      <c r="A369" s="40">
        <v>20070622</v>
      </c>
      <c r="B369" s="40">
        <v>21.8</v>
      </c>
      <c r="C369" s="40">
        <v>27.2</v>
      </c>
      <c r="D369" s="40">
        <v>14.4</v>
      </c>
    </row>
    <row r="370" spans="1:4" x14ac:dyDescent="0.25">
      <c r="A370" s="40">
        <v>20070623</v>
      </c>
      <c r="B370" s="40">
        <v>0.3</v>
      </c>
      <c r="C370" s="40">
        <v>21.1</v>
      </c>
      <c r="D370" s="40">
        <v>13.3</v>
      </c>
    </row>
    <row r="371" spans="1:4" x14ac:dyDescent="0.25">
      <c r="A371" s="40">
        <v>20070624</v>
      </c>
      <c r="B371" s="40">
        <v>0</v>
      </c>
      <c r="C371" s="40">
        <v>25.6</v>
      </c>
      <c r="D371" s="40">
        <v>13.9</v>
      </c>
    </row>
    <row r="372" spans="1:4" x14ac:dyDescent="0.25">
      <c r="A372" s="40">
        <v>20070625</v>
      </c>
      <c r="B372" s="40">
        <v>0</v>
      </c>
      <c r="C372" s="40">
        <v>26.7</v>
      </c>
      <c r="D372" s="40">
        <v>14.4</v>
      </c>
    </row>
    <row r="373" spans="1:4" x14ac:dyDescent="0.25">
      <c r="A373" s="40">
        <v>20070626</v>
      </c>
      <c r="B373" s="40">
        <v>0</v>
      </c>
      <c r="C373" s="40">
        <v>28.3</v>
      </c>
      <c r="D373" s="40">
        <v>14.4</v>
      </c>
    </row>
    <row r="374" spans="1:4" x14ac:dyDescent="0.25">
      <c r="A374" s="40">
        <v>20070627</v>
      </c>
      <c r="B374" s="40">
        <v>0</v>
      </c>
      <c r="C374" s="40">
        <v>32.799999999999997</v>
      </c>
      <c r="D374" s="40">
        <v>18.3</v>
      </c>
    </row>
    <row r="375" spans="1:4" x14ac:dyDescent="0.25">
      <c r="A375" s="40">
        <v>20070628</v>
      </c>
      <c r="B375" s="40">
        <v>0</v>
      </c>
      <c r="C375" s="40">
        <v>28.9</v>
      </c>
      <c r="D375" s="40">
        <v>13.9</v>
      </c>
    </row>
    <row r="376" spans="1:4" x14ac:dyDescent="0.25">
      <c r="A376" s="40">
        <v>20070629</v>
      </c>
      <c r="B376" s="40">
        <v>0</v>
      </c>
      <c r="C376" s="40">
        <v>23.3</v>
      </c>
      <c r="D376" s="40">
        <v>12.8</v>
      </c>
    </row>
    <row r="377" spans="1:4" x14ac:dyDescent="0.25">
      <c r="A377" s="40">
        <v>20070630</v>
      </c>
      <c r="B377" s="40">
        <v>0</v>
      </c>
      <c r="C377" s="40">
        <v>24.4</v>
      </c>
      <c r="D377" s="40">
        <v>10.6</v>
      </c>
    </row>
    <row r="378" spans="1:4" x14ac:dyDescent="0.25">
      <c r="A378" s="40">
        <v>20070701</v>
      </c>
      <c r="B378" s="40">
        <v>0</v>
      </c>
      <c r="C378" s="40">
        <v>27.2</v>
      </c>
      <c r="D378" s="40">
        <v>11.7</v>
      </c>
    </row>
    <row r="379" spans="1:4" x14ac:dyDescent="0.25">
      <c r="A379" s="40">
        <v>20070702</v>
      </c>
      <c r="B379" s="40">
        <v>0</v>
      </c>
      <c r="C379" s="40">
        <v>26.1</v>
      </c>
      <c r="D379" s="40">
        <v>10.6</v>
      </c>
    </row>
    <row r="380" spans="1:4" x14ac:dyDescent="0.25">
      <c r="A380" s="40">
        <v>20070703</v>
      </c>
      <c r="B380" s="40">
        <v>0</v>
      </c>
      <c r="C380" s="40">
        <v>27.2</v>
      </c>
      <c r="D380" s="40">
        <v>15</v>
      </c>
    </row>
    <row r="381" spans="1:4" x14ac:dyDescent="0.25">
      <c r="A381" s="40">
        <v>20070704</v>
      </c>
      <c r="B381" s="40">
        <v>62.5</v>
      </c>
      <c r="C381" s="40">
        <v>29.4</v>
      </c>
      <c r="D381" s="40">
        <v>17.2</v>
      </c>
    </row>
    <row r="382" spans="1:4" x14ac:dyDescent="0.25">
      <c r="A382" s="40">
        <v>20070705</v>
      </c>
      <c r="B382" s="40">
        <v>4.3</v>
      </c>
      <c r="C382" s="40">
        <v>29.4</v>
      </c>
      <c r="D382" s="40">
        <v>15</v>
      </c>
    </row>
    <row r="383" spans="1:4" x14ac:dyDescent="0.25">
      <c r="A383" s="40">
        <v>20070706</v>
      </c>
      <c r="B383" s="40">
        <v>0</v>
      </c>
      <c r="C383" s="40">
        <v>28.9</v>
      </c>
      <c r="D383" s="40">
        <v>14.4</v>
      </c>
    </row>
    <row r="384" spans="1:4" x14ac:dyDescent="0.25">
      <c r="A384" s="40">
        <v>20070707</v>
      </c>
      <c r="B384" s="40">
        <v>0</v>
      </c>
      <c r="C384" s="40">
        <v>29.4</v>
      </c>
      <c r="D384" s="40">
        <v>15</v>
      </c>
    </row>
    <row r="385" spans="1:4" x14ac:dyDescent="0.25">
      <c r="A385" s="40">
        <v>20070708</v>
      </c>
      <c r="B385" s="40">
        <v>0</v>
      </c>
      <c r="C385" s="40">
        <v>32.200000000000003</v>
      </c>
      <c r="D385" s="40">
        <v>16.100000000000001</v>
      </c>
    </row>
    <row r="386" spans="1:4" x14ac:dyDescent="0.25">
      <c r="A386" s="40">
        <v>20070709</v>
      </c>
      <c r="B386" s="40">
        <v>0</v>
      </c>
      <c r="C386" s="40">
        <v>33.299999999999997</v>
      </c>
      <c r="D386" s="40">
        <v>21.1</v>
      </c>
    </row>
    <row r="387" spans="1:4" x14ac:dyDescent="0.25">
      <c r="A387" s="40">
        <v>20070710</v>
      </c>
      <c r="B387" s="40">
        <v>0</v>
      </c>
      <c r="C387" s="40">
        <v>30</v>
      </c>
      <c r="D387" s="40">
        <v>18.899999999999999</v>
      </c>
    </row>
    <row r="388" spans="1:4" x14ac:dyDescent="0.25">
      <c r="A388" s="40">
        <v>20070711</v>
      </c>
      <c r="B388" s="40">
        <v>0</v>
      </c>
      <c r="C388" s="40">
        <v>29.4</v>
      </c>
      <c r="D388" s="40">
        <v>12.2</v>
      </c>
    </row>
    <row r="389" spans="1:4" x14ac:dyDescent="0.25">
      <c r="A389" s="40">
        <v>20070712</v>
      </c>
      <c r="B389" s="40">
        <v>0</v>
      </c>
      <c r="C389" s="40">
        <v>24.4</v>
      </c>
      <c r="D389" s="40">
        <v>11.1</v>
      </c>
    </row>
    <row r="390" spans="1:4" x14ac:dyDescent="0.25">
      <c r="A390" s="40">
        <v>20070713</v>
      </c>
      <c r="B390" s="40">
        <v>0</v>
      </c>
      <c r="C390" s="40">
        <v>24.4</v>
      </c>
      <c r="D390" s="40">
        <v>10.6</v>
      </c>
    </row>
    <row r="391" spans="1:4" x14ac:dyDescent="0.25">
      <c r="A391" s="40">
        <v>20070714</v>
      </c>
      <c r="B391" s="40">
        <v>0</v>
      </c>
      <c r="C391" s="40">
        <v>23.9</v>
      </c>
      <c r="D391" s="40">
        <v>12.2</v>
      </c>
    </row>
    <row r="392" spans="1:4" x14ac:dyDescent="0.25">
      <c r="A392" s="40">
        <v>20070715</v>
      </c>
      <c r="B392" s="40">
        <v>0</v>
      </c>
      <c r="C392" s="40">
        <v>26.7</v>
      </c>
      <c r="D392" s="40">
        <v>10.6</v>
      </c>
    </row>
    <row r="393" spans="1:4" x14ac:dyDescent="0.25">
      <c r="A393" s="40">
        <v>20070716</v>
      </c>
      <c r="B393" s="40">
        <v>0</v>
      </c>
      <c r="C393" s="40">
        <v>27.2</v>
      </c>
      <c r="D393" s="40">
        <v>13.3</v>
      </c>
    </row>
    <row r="394" spans="1:4" x14ac:dyDescent="0.25">
      <c r="A394" s="40">
        <v>20070717</v>
      </c>
      <c r="B394" s="40">
        <v>0.3</v>
      </c>
      <c r="C394" s="40">
        <v>26.7</v>
      </c>
      <c r="D394" s="40">
        <v>15</v>
      </c>
    </row>
    <row r="395" spans="1:4" x14ac:dyDescent="0.25">
      <c r="A395" s="40">
        <v>20070718</v>
      </c>
      <c r="B395" s="40">
        <v>0</v>
      </c>
      <c r="C395" s="40">
        <v>28.9</v>
      </c>
      <c r="D395" s="40">
        <v>18.899999999999999</v>
      </c>
    </row>
    <row r="396" spans="1:4" x14ac:dyDescent="0.25">
      <c r="A396" s="40">
        <v>20070719</v>
      </c>
      <c r="B396" s="40">
        <v>0</v>
      </c>
      <c r="C396" s="40">
        <v>29.4</v>
      </c>
      <c r="D396" s="40">
        <v>19.399999999999999</v>
      </c>
    </row>
    <row r="397" spans="1:4" x14ac:dyDescent="0.25">
      <c r="A397" s="40">
        <v>20070720</v>
      </c>
      <c r="B397" s="40">
        <v>0</v>
      </c>
      <c r="C397" s="40">
        <v>27.8</v>
      </c>
      <c r="D397" s="40">
        <v>9.4</v>
      </c>
    </row>
    <row r="398" spans="1:4" x14ac:dyDescent="0.25">
      <c r="A398" s="40">
        <v>20070721</v>
      </c>
      <c r="B398" s="40">
        <v>0</v>
      </c>
      <c r="C398" s="40">
        <v>26.1</v>
      </c>
      <c r="D398" s="40">
        <v>10</v>
      </c>
    </row>
    <row r="399" spans="1:4" x14ac:dyDescent="0.25">
      <c r="A399" s="40">
        <v>20070722</v>
      </c>
      <c r="B399" s="40">
        <v>0</v>
      </c>
      <c r="C399" s="40">
        <v>27.8</v>
      </c>
      <c r="D399" s="40">
        <v>11.7</v>
      </c>
    </row>
    <row r="400" spans="1:4" x14ac:dyDescent="0.25">
      <c r="A400" s="40">
        <v>20070723</v>
      </c>
      <c r="B400" s="40">
        <v>1.8</v>
      </c>
      <c r="C400" s="40">
        <v>27.2</v>
      </c>
      <c r="D400" s="40">
        <v>13.3</v>
      </c>
    </row>
    <row r="401" spans="1:4" x14ac:dyDescent="0.25">
      <c r="A401" s="40">
        <v>20070724</v>
      </c>
      <c r="B401" s="40">
        <v>0</v>
      </c>
      <c r="C401" s="40">
        <v>28.3</v>
      </c>
      <c r="D401" s="40">
        <v>16.7</v>
      </c>
    </row>
    <row r="402" spans="1:4" x14ac:dyDescent="0.25">
      <c r="A402" s="40">
        <v>20070725</v>
      </c>
      <c r="B402" s="40">
        <v>0</v>
      </c>
      <c r="C402" s="40">
        <v>30.6</v>
      </c>
      <c r="D402" s="40">
        <v>17.2</v>
      </c>
    </row>
    <row r="403" spans="1:4" x14ac:dyDescent="0.25">
      <c r="A403" s="40">
        <v>20070726</v>
      </c>
      <c r="B403" s="40">
        <v>0</v>
      </c>
      <c r="C403" s="40">
        <v>32.200000000000003</v>
      </c>
      <c r="D403" s="40">
        <v>17.2</v>
      </c>
    </row>
    <row r="404" spans="1:4" x14ac:dyDescent="0.25">
      <c r="A404" s="40">
        <v>20070727</v>
      </c>
      <c r="B404" s="40">
        <v>33.5</v>
      </c>
      <c r="C404" s="40">
        <v>32.799999999999997</v>
      </c>
      <c r="D404" s="40">
        <v>18.3</v>
      </c>
    </row>
    <row r="405" spans="1:4" x14ac:dyDescent="0.25">
      <c r="A405" s="40">
        <v>20070728</v>
      </c>
      <c r="B405" s="40">
        <v>3.8</v>
      </c>
      <c r="C405" s="40">
        <v>27.8</v>
      </c>
      <c r="D405" s="40">
        <v>16.100000000000001</v>
      </c>
    </row>
    <row r="406" spans="1:4" x14ac:dyDescent="0.25">
      <c r="A406" s="40">
        <v>20070729</v>
      </c>
      <c r="B406" s="40">
        <v>0</v>
      </c>
      <c r="C406" s="40">
        <v>28.3</v>
      </c>
      <c r="D406" s="40">
        <v>13.9</v>
      </c>
    </row>
    <row r="407" spans="1:4" x14ac:dyDescent="0.25">
      <c r="A407" s="40">
        <v>20070730</v>
      </c>
      <c r="B407" s="40">
        <v>0</v>
      </c>
      <c r="C407" s="40">
        <v>30</v>
      </c>
      <c r="D407" s="40">
        <v>13.9</v>
      </c>
    </row>
    <row r="408" spans="1:4" x14ac:dyDescent="0.25">
      <c r="A408" s="40">
        <v>20070731</v>
      </c>
      <c r="B408" s="40">
        <v>0</v>
      </c>
      <c r="C408" s="40">
        <v>31.7</v>
      </c>
      <c r="D408" s="40">
        <v>15</v>
      </c>
    </row>
    <row r="409" spans="1:4" x14ac:dyDescent="0.25">
      <c r="A409" s="40">
        <v>20070801</v>
      </c>
      <c r="B409" s="40">
        <v>0</v>
      </c>
      <c r="C409" s="40">
        <v>31.7</v>
      </c>
      <c r="D409" s="40">
        <v>15</v>
      </c>
    </row>
    <row r="410" spans="1:4" x14ac:dyDescent="0.25">
      <c r="A410" s="40">
        <v>20070802</v>
      </c>
      <c r="B410" s="40">
        <v>0</v>
      </c>
      <c r="C410" s="40">
        <v>31.7</v>
      </c>
      <c r="D410" s="40">
        <v>17.2</v>
      </c>
    </row>
    <row r="411" spans="1:4" x14ac:dyDescent="0.25">
      <c r="A411" s="40">
        <v>20070803</v>
      </c>
      <c r="B411" s="40">
        <v>0</v>
      </c>
      <c r="C411" s="40">
        <v>30</v>
      </c>
      <c r="D411" s="40">
        <v>12.2</v>
      </c>
    </row>
    <row r="412" spans="1:4" x14ac:dyDescent="0.25">
      <c r="A412" s="40">
        <v>20070804</v>
      </c>
      <c r="B412" s="40">
        <v>0</v>
      </c>
      <c r="C412" s="40">
        <v>28.9</v>
      </c>
      <c r="D412" s="40">
        <v>11.1</v>
      </c>
    </row>
    <row r="413" spans="1:4" x14ac:dyDescent="0.25">
      <c r="A413" s="40">
        <v>20070805</v>
      </c>
      <c r="B413" s="40">
        <v>98</v>
      </c>
      <c r="C413" s="40">
        <v>-9999</v>
      </c>
      <c r="D413" s="40">
        <v>-9999</v>
      </c>
    </row>
    <row r="414" spans="1:4" x14ac:dyDescent="0.25">
      <c r="A414" s="40">
        <v>20070806</v>
      </c>
      <c r="B414" s="40">
        <v>0</v>
      </c>
      <c r="C414" s="40">
        <v>26.1</v>
      </c>
      <c r="D414" s="40">
        <v>17.2</v>
      </c>
    </row>
    <row r="415" spans="1:4" x14ac:dyDescent="0.25">
      <c r="A415" s="40">
        <v>20070807</v>
      </c>
      <c r="B415" s="40">
        <v>59.4</v>
      </c>
      <c r="C415" s="40">
        <v>27.2</v>
      </c>
      <c r="D415" s="40">
        <v>20</v>
      </c>
    </row>
    <row r="416" spans="1:4" x14ac:dyDescent="0.25">
      <c r="A416" s="40">
        <v>20070808</v>
      </c>
      <c r="B416" s="40">
        <v>9.4</v>
      </c>
      <c r="C416" s="40">
        <v>30</v>
      </c>
      <c r="D416" s="40">
        <v>19.399999999999999</v>
      </c>
    </row>
    <row r="417" spans="1:4" x14ac:dyDescent="0.25">
      <c r="A417" s="40">
        <v>20070809</v>
      </c>
      <c r="B417" s="40">
        <v>1.5</v>
      </c>
      <c r="C417" s="40">
        <v>29.4</v>
      </c>
      <c r="D417" s="40">
        <v>19.399999999999999</v>
      </c>
    </row>
    <row r="418" spans="1:4" x14ac:dyDescent="0.25">
      <c r="A418" s="40">
        <v>20070810</v>
      </c>
      <c r="B418" s="40">
        <v>0</v>
      </c>
      <c r="C418" s="40">
        <v>30.6</v>
      </c>
      <c r="D418" s="40">
        <v>17.8</v>
      </c>
    </row>
    <row r="419" spans="1:4" x14ac:dyDescent="0.25">
      <c r="A419" s="40">
        <v>20070811</v>
      </c>
      <c r="B419" s="40">
        <v>0</v>
      </c>
      <c r="C419" s="40">
        <v>31.1</v>
      </c>
      <c r="D419" s="40">
        <v>17.8</v>
      </c>
    </row>
    <row r="420" spans="1:4" x14ac:dyDescent="0.25">
      <c r="A420" s="40">
        <v>20070812</v>
      </c>
      <c r="B420" s="40">
        <v>29</v>
      </c>
      <c r="C420" s="40">
        <v>-9999</v>
      </c>
      <c r="D420" s="40">
        <v>-9999</v>
      </c>
    </row>
    <row r="421" spans="1:4" x14ac:dyDescent="0.25">
      <c r="A421" s="40">
        <v>20070813</v>
      </c>
      <c r="B421" s="40">
        <v>0</v>
      </c>
      <c r="C421" s="40">
        <v>30.6</v>
      </c>
      <c r="D421" s="40">
        <v>16.100000000000001</v>
      </c>
    </row>
    <row r="422" spans="1:4" x14ac:dyDescent="0.25">
      <c r="A422" s="40">
        <v>20070814</v>
      </c>
      <c r="B422" s="40">
        <v>43.9</v>
      </c>
      <c r="C422" s="40">
        <v>29.4</v>
      </c>
      <c r="D422" s="40">
        <v>16.7</v>
      </c>
    </row>
    <row r="423" spans="1:4" x14ac:dyDescent="0.25">
      <c r="A423" s="40">
        <v>20070815</v>
      </c>
      <c r="B423" s="40">
        <v>1.3</v>
      </c>
      <c r="C423" s="40">
        <v>27.2</v>
      </c>
      <c r="D423" s="40">
        <v>19.399999999999999</v>
      </c>
    </row>
    <row r="424" spans="1:4" x14ac:dyDescent="0.25">
      <c r="A424" s="40">
        <v>20070816</v>
      </c>
      <c r="B424" s="40">
        <v>19.8</v>
      </c>
      <c r="C424" s="40">
        <v>25.6</v>
      </c>
      <c r="D424" s="40">
        <v>16.7</v>
      </c>
    </row>
    <row r="425" spans="1:4" x14ac:dyDescent="0.25">
      <c r="A425" s="40">
        <v>20070817</v>
      </c>
      <c r="B425" s="40">
        <v>0</v>
      </c>
      <c r="C425" s="40">
        <v>26.1</v>
      </c>
      <c r="D425" s="40">
        <v>13.3</v>
      </c>
    </row>
    <row r="426" spans="1:4" x14ac:dyDescent="0.25">
      <c r="A426" s="40">
        <v>20070818</v>
      </c>
      <c r="B426" s="40">
        <v>0</v>
      </c>
      <c r="C426" s="40">
        <v>23.3</v>
      </c>
      <c r="D426" s="40">
        <v>12.8</v>
      </c>
    </row>
    <row r="427" spans="1:4" x14ac:dyDescent="0.25">
      <c r="A427" s="40">
        <v>20070819</v>
      </c>
      <c r="B427" s="40">
        <v>136.4</v>
      </c>
      <c r="C427" s="40">
        <v>16.100000000000001</v>
      </c>
      <c r="D427" s="40">
        <v>13.3</v>
      </c>
    </row>
    <row r="428" spans="1:4" x14ac:dyDescent="0.25">
      <c r="A428" s="40">
        <v>20070820</v>
      </c>
      <c r="B428" s="40">
        <v>33</v>
      </c>
      <c r="C428" s="40">
        <v>19.399999999999999</v>
      </c>
      <c r="D428" s="40">
        <v>15.6</v>
      </c>
    </row>
    <row r="429" spans="1:4" x14ac:dyDescent="0.25">
      <c r="A429" s="40">
        <v>20070821</v>
      </c>
      <c r="B429" s="40">
        <v>5.8</v>
      </c>
      <c r="C429" s="40">
        <v>20.6</v>
      </c>
      <c r="D429" s="40">
        <v>17.2</v>
      </c>
    </row>
    <row r="430" spans="1:4" x14ac:dyDescent="0.25">
      <c r="A430" s="40">
        <v>20070822</v>
      </c>
      <c r="B430" s="40">
        <v>12.4</v>
      </c>
      <c r="C430" s="40">
        <v>21.7</v>
      </c>
      <c r="D430" s="40">
        <v>18.3</v>
      </c>
    </row>
    <row r="431" spans="1:4" x14ac:dyDescent="0.25">
      <c r="A431" s="40">
        <v>20070823</v>
      </c>
      <c r="B431" s="40">
        <v>1.8</v>
      </c>
      <c r="C431" s="40">
        <v>28.3</v>
      </c>
      <c r="D431" s="40">
        <v>18.899999999999999</v>
      </c>
    </row>
    <row r="432" spans="1:4" x14ac:dyDescent="0.25">
      <c r="A432" s="40">
        <v>20070824</v>
      </c>
      <c r="B432" s="40">
        <v>29</v>
      </c>
      <c r="C432" s="40">
        <v>25.6</v>
      </c>
      <c r="D432" s="40">
        <v>20.6</v>
      </c>
    </row>
    <row r="433" spans="1:4" x14ac:dyDescent="0.25">
      <c r="A433" s="40">
        <v>20070825</v>
      </c>
      <c r="B433" s="40">
        <v>16.3</v>
      </c>
      <c r="C433" s="40">
        <v>23.9</v>
      </c>
      <c r="D433" s="40">
        <v>12.2</v>
      </c>
    </row>
    <row r="434" spans="1:4" x14ac:dyDescent="0.25">
      <c r="A434" s="40">
        <v>20070826</v>
      </c>
      <c r="B434" s="40">
        <v>0</v>
      </c>
      <c r="C434" s="40">
        <v>24.4</v>
      </c>
      <c r="D434" s="40">
        <v>11.7</v>
      </c>
    </row>
    <row r="435" spans="1:4" x14ac:dyDescent="0.25">
      <c r="A435" s="40">
        <v>20070827</v>
      </c>
      <c r="B435" s="40">
        <v>0</v>
      </c>
      <c r="C435" s="40">
        <v>26.1</v>
      </c>
      <c r="D435" s="40">
        <v>12.8</v>
      </c>
    </row>
    <row r="436" spans="1:4" x14ac:dyDescent="0.25">
      <c r="A436" s="40">
        <v>20070828</v>
      </c>
      <c r="B436" s="40">
        <v>21.8</v>
      </c>
      <c r="C436" s="40">
        <v>27.2</v>
      </c>
      <c r="D436" s="40">
        <v>16.100000000000001</v>
      </c>
    </row>
    <row r="437" spans="1:4" x14ac:dyDescent="0.25">
      <c r="A437" s="40">
        <v>20070829</v>
      </c>
      <c r="B437" s="40">
        <v>9.6999999999999993</v>
      </c>
      <c r="C437" s="40">
        <v>32.799999999999997</v>
      </c>
      <c r="D437" s="40">
        <v>18.899999999999999</v>
      </c>
    </row>
    <row r="438" spans="1:4" x14ac:dyDescent="0.25">
      <c r="A438" s="40">
        <v>20070830</v>
      </c>
      <c r="B438" s="40">
        <v>0</v>
      </c>
      <c r="C438" s="40">
        <v>25</v>
      </c>
      <c r="D438" s="40">
        <v>11.1</v>
      </c>
    </row>
    <row r="439" spans="1:4" x14ac:dyDescent="0.25">
      <c r="A439" s="40">
        <v>20070831</v>
      </c>
      <c r="B439" s="40">
        <v>0</v>
      </c>
      <c r="C439" s="40">
        <v>24.4</v>
      </c>
      <c r="D439" s="40">
        <v>11.1</v>
      </c>
    </row>
    <row r="440" spans="1:4" x14ac:dyDescent="0.25">
      <c r="A440" s="40">
        <v>20070901</v>
      </c>
      <c r="B440" s="40">
        <v>0</v>
      </c>
      <c r="C440" s="40">
        <v>26.7</v>
      </c>
      <c r="D440" s="40">
        <v>11.1</v>
      </c>
    </row>
    <row r="441" spans="1:4" x14ac:dyDescent="0.25">
      <c r="A441" s="40">
        <v>20070902</v>
      </c>
      <c r="B441" s="40">
        <v>0</v>
      </c>
      <c r="C441" s="40">
        <v>27.2</v>
      </c>
      <c r="D441" s="40">
        <v>11.7</v>
      </c>
    </row>
    <row r="442" spans="1:4" x14ac:dyDescent="0.25">
      <c r="A442" s="40">
        <v>20070903</v>
      </c>
      <c r="B442" s="40">
        <v>0</v>
      </c>
      <c r="C442" s="40">
        <v>28.9</v>
      </c>
      <c r="D442" s="40">
        <v>11.7</v>
      </c>
    </row>
    <row r="443" spans="1:4" x14ac:dyDescent="0.25">
      <c r="A443" s="40">
        <v>20070904</v>
      </c>
      <c r="B443" s="40">
        <v>0</v>
      </c>
      <c r="C443" s="40">
        <v>30.6</v>
      </c>
      <c r="D443" s="40">
        <v>14.4</v>
      </c>
    </row>
    <row r="444" spans="1:4" x14ac:dyDescent="0.25">
      <c r="A444" s="40">
        <v>20070905</v>
      </c>
      <c r="B444" s="40">
        <v>0</v>
      </c>
      <c r="C444" s="40">
        <v>31.7</v>
      </c>
      <c r="D444" s="40">
        <v>15</v>
      </c>
    </row>
    <row r="445" spans="1:4" x14ac:dyDescent="0.25">
      <c r="A445" s="40">
        <v>20070906</v>
      </c>
      <c r="B445" s="40">
        <v>0</v>
      </c>
      <c r="C445" s="40">
        <v>31.7</v>
      </c>
      <c r="D445" s="40">
        <v>17.8</v>
      </c>
    </row>
    <row r="446" spans="1:4" x14ac:dyDescent="0.25">
      <c r="A446" s="40">
        <v>20070907</v>
      </c>
      <c r="B446" s="40">
        <v>28.7</v>
      </c>
      <c r="C446" s="40">
        <v>26.7</v>
      </c>
      <c r="D446" s="40">
        <v>20.6</v>
      </c>
    </row>
    <row r="447" spans="1:4" x14ac:dyDescent="0.25">
      <c r="A447" s="40">
        <v>20070908</v>
      </c>
      <c r="B447" s="40">
        <v>1.8</v>
      </c>
      <c r="C447" s="40">
        <v>25.6</v>
      </c>
      <c r="D447" s="40">
        <v>11.7</v>
      </c>
    </row>
    <row r="448" spans="1:4" x14ac:dyDescent="0.25">
      <c r="A448" s="40">
        <v>20070909</v>
      </c>
      <c r="B448" s="40">
        <v>0</v>
      </c>
      <c r="C448" s="40">
        <v>25.6</v>
      </c>
      <c r="D448" s="40">
        <v>11.7</v>
      </c>
    </row>
    <row r="449" spans="1:4" x14ac:dyDescent="0.25">
      <c r="A449" s="40">
        <v>20070910</v>
      </c>
      <c r="B449" s="40">
        <v>1.8</v>
      </c>
      <c r="C449" s="40">
        <v>20</v>
      </c>
      <c r="D449" s="40">
        <v>12.8</v>
      </c>
    </row>
    <row r="450" spans="1:4" x14ac:dyDescent="0.25">
      <c r="A450" s="40">
        <v>20070911</v>
      </c>
      <c r="B450" s="40">
        <v>15.7</v>
      </c>
      <c r="C450" s="40">
        <v>20</v>
      </c>
      <c r="D450" s="40">
        <v>7.8</v>
      </c>
    </row>
    <row r="451" spans="1:4" x14ac:dyDescent="0.25">
      <c r="A451" s="40">
        <v>20070912</v>
      </c>
      <c r="B451" s="40">
        <v>0</v>
      </c>
      <c r="C451" s="40">
        <v>18.899999999999999</v>
      </c>
      <c r="D451" s="40">
        <v>3.3</v>
      </c>
    </row>
    <row r="452" spans="1:4" x14ac:dyDescent="0.25">
      <c r="A452" s="40">
        <v>20070913</v>
      </c>
      <c r="B452" s="40">
        <v>0</v>
      </c>
      <c r="C452" s="40">
        <v>17.8</v>
      </c>
      <c r="D452" s="40">
        <v>3.3</v>
      </c>
    </row>
    <row r="453" spans="1:4" x14ac:dyDescent="0.25">
      <c r="A453" s="40">
        <v>20070914</v>
      </c>
      <c r="B453" s="40">
        <v>0</v>
      </c>
      <c r="C453" s="40">
        <v>26.1</v>
      </c>
      <c r="D453" s="40">
        <v>6.7</v>
      </c>
    </row>
    <row r="454" spans="1:4" x14ac:dyDescent="0.25">
      <c r="A454" s="40">
        <v>20070915</v>
      </c>
      <c r="B454" s="40">
        <v>0</v>
      </c>
      <c r="C454" s="40">
        <v>12.8</v>
      </c>
      <c r="D454" s="40">
        <v>-1.1000000000000001</v>
      </c>
    </row>
    <row r="455" spans="1:4" x14ac:dyDescent="0.25">
      <c r="A455" s="40">
        <v>20070916</v>
      </c>
      <c r="B455" s="40">
        <v>0</v>
      </c>
      <c r="C455" s="40">
        <v>15.6</v>
      </c>
      <c r="D455" s="40">
        <v>-1.1000000000000001</v>
      </c>
    </row>
    <row r="456" spans="1:4" x14ac:dyDescent="0.25">
      <c r="A456" s="40">
        <v>20070917</v>
      </c>
      <c r="B456" s="40">
        <v>0</v>
      </c>
      <c r="C456" s="40">
        <v>20.6</v>
      </c>
      <c r="D456" s="40">
        <v>7.8</v>
      </c>
    </row>
    <row r="457" spans="1:4" x14ac:dyDescent="0.25">
      <c r="A457" s="40">
        <v>20070918</v>
      </c>
      <c r="B457" s="40">
        <v>0</v>
      </c>
      <c r="C457" s="40">
        <v>28.3</v>
      </c>
      <c r="D457" s="40">
        <v>12.2</v>
      </c>
    </row>
    <row r="458" spans="1:4" x14ac:dyDescent="0.25">
      <c r="A458" s="40">
        <v>20070919</v>
      </c>
      <c r="B458" s="40">
        <v>10.9</v>
      </c>
      <c r="C458" s="40">
        <v>28.9</v>
      </c>
      <c r="D458" s="40">
        <v>17.8</v>
      </c>
    </row>
    <row r="459" spans="1:4" x14ac:dyDescent="0.25">
      <c r="A459" s="40">
        <v>20070920</v>
      </c>
      <c r="B459" s="40">
        <v>0</v>
      </c>
      <c r="C459" s="40">
        <v>22.8</v>
      </c>
      <c r="D459" s="40">
        <v>10</v>
      </c>
    </row>
    <row r="460" spans="1:4" x14ac:dyDescent="0.25">
      <c r="A460" s="40">
        <v>20070921</v>
      </c>
      <c r="B460" s="40">
        <v>0</v>
      </c>
      <c r="C460" s="40">
        <v>26.1</v>
      </c>
      <c r="D460" s="40">
        <v>10</v>
      </c>
    </row>
    <row r="461" spans="1:4" x14ac:dyDescent="0.25">
      <c r="A461" s="40">
        <v>20070922</v>
      </c>
      <c r="B461" s="40">
        <v>19.600000000000001</v>
      </c>
      <c r="C461" s="40">
        <v>29.4</v>
      </c>
      <c r="D461" s="40">
        <v>8.3000000000000007</v>
      </c>
    </row>
    <row r="462" spans="1:4" x14ac:dyDescent="0.25">
      <c r="A462" s="40">
        <v>20070923</v>
      </c>
      <c r="B462" s="40">
        <v>0</v>
      </c>
      <c r="C462" s="40">
        <v>23.3</v>
      </c>
      <c r="D462" s="40">
        <v>7.2</v>
      </c>
    </row>
    <row r="463" spans="1:4" x14ac:dyDescent="0.25">
      <c r="A463" s="40">
        <v>20070924</v>
      </c>
      <c r="B463" s="40">
        <v>0</v>
      </c>
      <c r="C463" s="40">
        <v>27.8</v>
      </c>
      <c r="D463" s="40">
        <v>6.7</v>
      </c>
    </row>
    <row r="464" spans="1:4" x14ac:dyDescent="0.25">
      <c r="A464" s="40">
        <v>20070925</v>
      </c>
      <c r="B464" s="40">
        <v>0.3</v>
      </c>
      <c r="C464" s="40">
        <v>30</v>
      </c>
      <c r="D464" s="40">
        <v>15</v>
      </c>
    </row>
    <row r="465" spans="1:4" x14ac:dyDescent="0.25">
      <c r="A465" s="40">
        <v>20070926</v>
      </c>
      <c r="B465" s="40">
        <v>0</v>
      </c>
      <c r="C465" s="40">
        <v>22.8</v>
      </c>
      <c r="D465" s="40">
        <v>6.7</v>
      </c>
    </row>
    <row r="466" spans="1:4" x14ac:dyDescent="0.25">
      <c r="A466" s="40">
        <v>20070927</v>
      </c>
      <c r="B466" s="40">
        <v>0</v>
      </c>
      <c r="C466" s="40">
        <v>16.7</v>
      </c>
      <c r="D466" s="40">
        <v>7.8</v>
      </c>
    </row>
    <row r="467" spans="1:4" x14ac:dyDescent="0.25">
      <c r="A467" s="40">
        <v>20070928</v>
      </c>
      <c r="B467" s="40">
        <v>0</v>
      </c>
      <c r="C467" s="40">
        <v>21.7</v>
      </c>
      <c r="D467" s="40">
        <v>5.6</v>
      </c>
    </row>
    <row r="468" spans="1:4" x14ac:dyDescent="0.25">
      <c r="A468" s="40">
        <v>20070929</v>
      </c>
      <c r="B468" s="40">
        <v>0</v>
      </c>
      <c r="C468" s="40">
        <v>22.2</v>
      </c>
      <c r="D468" s="40">
        <v>5</v>
      </c>
    </row>
    <row r="469" spans="1:4" x14ac:dyDescent="0.25">
      <c r="A469" s="40">
        <v>20070930</v>
      </c>
      <c r="B469" s="40">
        <v>0</v>
      </c>
      <c r="C469" s="40">
        <v>23.3</v>
      </c>
      <c r="D469" s="40">
        <v>7.2</v>
      </c>
    </row>
    <row r="470" spans="1:4" x14ac:dyDescent="0.25">
      <c r="A470" s="40">
        <v>20071001</v>
      </c>
      <c r="B470" s="40">
        <v>37.1</v>
      </c>
      <c r="C470" s="40">
        <v>26.7</v>
      </c>
      <c r="D470" s="40">
        <v>15</v>
      </c>
    </row>
    <row r="471" spans="1:4" x14ac:dyDescent="0.25">
      <c r="A471" s="40">
        <v>20071002</v>
      </c>
      <c r="B471" s="40">
        <v>0</v>
      </c>
      <c r="C471" s="40">
        <v>23.9</v>
      </c>
      <c r="D471" s="40">
        <v>14.4</v>
      </c>
    </row>
    <row r="472" spans="1:4" x14ac:dyDescent="0.25">
      <c r="A472" s="40">
        <v>20071003</v>
      </c>
      <c r="B472" s="40">
        <v>25.4</v>
      </c>
      <c r="C472" s="40">
        <v>20.6</v>
      </c>
      <c r="D472" s="40">
        <v>11.1</v>
      </c>
    </row>
    <row r="473" spans="1:4" x14ac:dyDescent="0.25">
      <c r="A473" s="40">
        <v>20071004</v>
      </c>
      <c r="B473" s="40">
        <v>0</v>
      </c>
      <c r="C473" s="40">
        <v>22.8</v>
      </c>
      <c r="D473" s="40">
        <v>7.8</v>
      </c>
    </row>
    <row r="474" spans="1:4" x14ac:dyDescent="0.25">
      <c r="A474" s="40">
        <v>20071005</v>
      </c>
      <c r="B474" s="40">
        <v>0</v>
      </c>
      <c r="C474" s="40">
        <v>26.1</v>
      </c>
      <c r="D474" s="40">
        <v>7.8</v>
      </c>
    </row>
    <row r="475" spans="1:4" x14ac:dyDescent="0.25">
      <c r="A475" s="40">
        <v>20071006</v>
      </c>
      <c r="B475" s="40">
        <v>0</v>
      </c>
      <c r="C475" s="40">
        <v>28.3</v>
      </c>
      <c r="D475" s="40">
        <v>13.3</v>
      </c>
    </row>
    <row r="476" spans="1:4" x14ac:dyDescent="0.25">
      <c r="A476" s="40">
        <v>20071007</v>
      </c>
      <c r="B476" s="40">
        <v>0.3</v>
      </c>
      <c r="C476" s="40">
        <v>30</v>
      </c>
      <c r="D476" s="40">
        <v>18.3</v>
      </c>
    </row>
    <row r="477" spans="1:4" x14ac:dyDescent="0.25">
      <c r="A477" s="40">
        <v>20071008</v>
      </c>
      <c r="B477" s="40">
        <v>1.3</v>
      </c>
      <c r="C477" s="40">
        <v>30</v>
      </c>
      <c r="D477" s="40">
        <v>18.3</v>
      </c>
    </row>
    <row r="478" spans="1:4" x14ac:dyDescent="0.25">
      <c r="A478" s="40">
        <v>20071009</v>
      </c>
      <c r="B478" s="40">
        <v>2.2999999999999998</v>
      </c>
      <c r="C478" s="40">
        <v>24.4</v>
      </c>
      <c r="D478" s="40">
        <v>8.3000000000000007</v>
      </c>
    </row>
    <row r="479" spans="1:4" x14ac:dyDescent="0.25">
      <c r="A479" s="40">
        <v>20071010</v>
      </c>
      <c r="B479" s="40">
        <v>0</v>
      </c>
      <c r="C479" s="40">
        <v>18.3</v>
      </c>
      <c r="D479" s="40">
        <v>6.7</v>
      </c>
    </row>
    <row r="480" spans="1:4" x14ac:dyDescent="0.25">
      <c r="A480" s="40">
        <v>20071011</v>
      </c>
      <c r="B480" s="40">
        <v>0</v>
      </c>
      <c r="C480" s="40">
        <v>11.7</v>
      </c>
      <c r="D480" s="40">
        <v>6.1</v>
      </c>
    </row>
    <row r="481" spans="1:4" x14ac:dyDescent="0.25">
      <c r="A481" s="40">
        <v>20071012</v>
      </c>
      <c r="B481" s="40">
        <v>0</v>
      </c>
      <c r="C481" s="40">
        <v>10.6</v>
      </c>
      <c r="D481" s="40">
        <v>2.2000000000000002</v>
      </c>
    </row>
    <row r="482" spans="1:4" x14ac:dyDescent="0.25">
      <c r="A482" s="40">
        <v>20071013</v>
      </c>
      <c r="B482" s="40">
        <v>0</v>
      </c>
      <c r="C482" s="40">
        <v>11.1</v>
      </c>
      <c r="D482" s="40">
        <v>2.8</v>
      </c>
    </row>
    <row r="483" spans="1:4" x14ac:dyDescent="0.25">
      <c r="A483" s="40">
        <v>20071014</v>
      </c>
      <c r="B483" s="40">
        <v>1.8</v>
      </c>
      <c r="C483" s="40">
        <v>15.6</v>
      </c>
      <c r="D483" s="40">
        <v>7.8</v>
      </c>
    </row>
    <row r="484" spans="1:4" x14ac:dyDescent="0.25">
      <c r="A484" s="40">
        <v>20071015</v>
      </c>
      <c r="B484" s="40">
        <v>3.3</v>
      </c>
      <c r="C484" s="40">
        <v>12.8</v>
      </c>
      <c r="D484" s="40">
        <v>10.6</v>
      </c>
    </row>
    <row r="485" spans="1:4" x14ac:dyDescent="0.25">
      <c r="A485" s="40">
        <v>20071016</v>
      </c>
      <c r="B485" s="40">
        <v>8.6</v>
      </c>
      <c r="C485" s="40">
        <v>14.4</v>
      </c>
      <c r="D485" s="40">
        <v>11.7</v>
      </c>
    </row>
    <row r="486" spans="1:4" x14ac:dyDescent="0.25">
      <c r="A486" s="40">
        <v>20071017</v>
      </c>
      <c r="B486" s="40">
        <v>0.5</v>
      </c>
      <c r="C486" s="40">
        <v>17.2</v>
      </c>
      <c r="D486" s="40">
        <v>10.6</v>
      </c>
    </row>
    <row r="487" spans="1:4" x14ac:dyDescent="0.25">
      <c r="A487" s="40">
        <v>20071018</v>
      </c>
      <c r="B487" s="40">
        <v>37.6</v>
      </c>
      <c r="C487" s="40">
        <v>20.6</v>
      </c>
      <c r="D487" s="40">
        <v>10.6</v>
      </c>
    </row>
    <row r="488" spans="1:4" x14ac:dyDescent="0.25">
      <c r="A488" s="40">
        <v>20071019</v>
      </c>
      <c r="B488" s="40">
        <v>23.9</v>
      </c>
      <c r="C488" s="40">
        <v>18.3</v>
      </c>
      <c r="D488" s="40">
        <v>11.7</v>
      </c>
    </row>
    <row r="489" spans="1:4" x14ac:dyDescent="0.25">
      <c r="A489" s="40">
        <v>20071020</v>
      </c>
      <c r="B489" s="40">
        <v>1.5</v>
      </c>
      <c r="C489" s="40">
        <v>13.3</v>
      </c>
      <c r="D489" s="40">
        <v>5.6</v>
      </c>
    </row>
    <row r="490" spans="1:4" x14ac:dyDescent="0.25">
      <c r="A490" s="40">
        <v>20071021</v>
      </c>
      <c r="B490" s="40">
        <v>0</v>
      </c>
      <c r="C490" s="40">
        <v>22.8</v>
      </c>
      <c r="D490" s="40">
        <v>4.4000000000000004</v>
      </c>
    </row>
    <row r="491" spans="1:4" x14ac:dyDescent="0.25">
      <c r="A491" s="40">
        <v>20071022</v>
      </c>
      <c r="B491" s="40">
        <v>0</v>
      </c>
      <c r="C491" s="40">
        <v>23.9</v>
      </c>
      <c r="D491" s="40">
        <v>8.9</v>
      </c>
    </row>
    <row r="492" spans="1:4" x14ac:dyDescent="0.25">
      <c r="A492" s="40">
        <v>20071023</v>
      </c>
      <c r="B492" s="40">
        <v>0</v>
      </c>
      <c r="C492" s="40">
        <v>11.7</v>
      </c>
      <c r="D492" s="40">
        <v>0</v>
      </c>
    </row>
    <row r="493" spans="1:4" x14ac:dyDescent="0.25">
      <c r="A493" s="40">
        <v>20071024</v>
      </c>
      <c r="B493" s="40">
        <v>0</v>
      </c>
      <c r="C493" s="40">
        <v>16.100000000000001</v>
      </c>
      <c r="D493" s="40">
        <v>-1.1000000000000001</v>
      </c>
    </row>
    <row r="494" spans="1:4" x14ac:dyDescent="0.25">
      <c r="A494" s="40">
        <v>20071025</v>
      </c>
      <c r="B494" s="40">
        <v>0</v>
      </c>
      <c r="C494" s="40">
        <v>11.1</v>
      </c>
      <c r="D494" s="40">
        <v>-2.2000000000000002</v>
      </c>
    </row>
    <row r="495" spans="1:4" x14ac:dyDescent="0.25">
      <c r="A495" s="40">
        <v>20071026</v>
      </c>
      <c r="B495" s="40">
        <v>0</v>
      </c>
      <c r="C495" s="40">
        <v>13.9</v>
      </c>
      <c r="D495" s="40">
        <v>-2.2000000000000002</v>
      </c>
    </row>
    <row r="496" spans="1:4" x14ac:dyDescent="0.25">
      <c r="A496" s="40">
        <v>20071027</v>
      </c>
      <c r="B496" s="40">
        <v>2.5</v>
      </c>
      <c r="C496" s="40">
        <v>11.1</v>
      </c>
      <c r="D496" s="40">
        <v>5.6</v>
      </c>
    </row>
    <row r="497" spans="1:4" x14ac:dyDescent="0.25">
      <c r="A497" s="40">
        <v>20071028</v>
      </c>
      <c r="B497" s="40">
        <v>0</v>
      </c>
      <c r="C497" s="40">
        <v>12.8</v>
      </c>
      <c r="D497" s="40">
        <v>-2.8</v>
      </c>
    </row>
    <row r="498" spans="1:4" x14ac:dyDescent="0.25">
      <c r="A498" s="40">
        <v>20071029</v>
      </c>
      <c r="B498" s="40">
        <v>0</v>
      </c>
      <c r="C498" s="40">
        <v>13.9</v>
      </c>
      <c r="D498" s="40">
        <v>-3.3</v>
      </c>
    </row>
    <row r="499" spans="1:4" x14ac:dyDescent="0.25">
      <c r="A499" s="40">
        <v>20071030</v>
      </c>
      <c r="B499" s="40">
        <v>0</v>
      </c>
      <c r="C499" s="40">
        <v>18.3</v>
      </c>
      <c r="D499" s="40">
        <v>-3.3</v>
      </c>
    </row>
    <row r="500" spans="1:4" x14ac:dyDescent="0.25">
      <c r="A500" s="40">
        <v>20071031</v>
      </c>
      <c r="B500" s="40">
        <v>0</v>
      </c>
      <c r="C500" s="40">
        <v>19.399999999999999</v>
      </c>
      <c r="D500" s="40">
        <v>2.8</v>
      </c>
    </row>
    <row r="501" spans="1:4" x14ac:dyDescent="0.25">
      <c r="A501" s="40">
        <v>20071101</v>
      </c>
      <c r="B501" s="40">
        <v>0</v>
      </c>
      <c r="C501" s="40">
        <v>13.3</v>
      </c>
      <c r="D501" s="40">
        <v>-1.1000000000000001</v>
      </c>
    </row>
    <row r="502" spans="1:4" x14ac:dyDescent="0.25">
      <c r="A502" s="40">
        <v>20071102</v>
      </c>
      <c r="B502" s="40">
        <v>0</v>
      </c>
      <c r="C502" s="40">
        <v>12.8</v>
      </c>
      <c r="D502" s="40">
        <v>-2.2000000000000002</v>
      </c>
    </row>
    <row r="503" spans="1:4" x14ac:dyDescent="0.25">
      <c r="A503" s="40">
        <v>20071104</v>
      </c>
      <c r="B503" s="40">
        <v>0</v>
      </c>
      <c r="C503" s="40">
        <v>14.4</v>
      </c>
      <c r="D503" s="40">
        <v>-3.9</v>
      </c>
    </row>
    <row r="504" spans="1:4" x14ac:dyDescent="0.25">
      <c r="A504" s="40">
        <v>20071105</v>
      </c>
      <c r="B504" s="40">
        <v>0</v>
      </c>
      <c r="C504" s="40">
        <v>12.8</v>
      </c>
      <c r="D504" s="40">
        <v>0</v>
      </c>
    </row>
    <row r="505" spans="1:4" x14ac:dyDescent="0.25">
      <c r="A505" s="40">
        <v>20071106</v>
      </c>
      <c r="B505" s="40">
        <v>0</v>
      </c>
      <c r="C505" s="40">
        <v>8.3000000000000007</v>
      </c>
      <c r="D505" s="40">
        <v>2.2000000000000002</v>
      </c>
    </row>
    <row r="506" spans="1:4" x14ac:dyDescent="0.25">
      <c r="A506" s="40">
        <v>20071107</v>
      </c>
      <c r="B506" s="40">
        <v>0</v>
      </c>
      <c r="C506" s="40">
        <v>5.6</v>
      </c>
      <c r="D506" s="40">
        <v>-6.7</v>
      </c>
    </row>
    <row r="507" spans="1:4" x14ac:dyDescent="0.25">
      <c r="A507" s="40">
        <v>20071108</v>
      </c>
      <c r="B507" s="40">
        <v>0</v>
      </c>
      <c r="C507" s="40">
        <v>4.4000000000000004</v>
      </c>
      <c r="D507" s="40">
        <v>-6.7</v>
      </c>
    </row>
    <row r="508" spans="1:4" x14ac:dyDescent="0.25">
      <c r="A508" s="40">
        <v>20071109</v>
      </c>
      <c r="B508" s="40">
        <v>0</v>
      </c>
      <c r="C508" s="40">
        <v>7.8</v>
      </c>
      <c r="D508" s="40">
        <v>-5</v>
      </c>
    </row>
    <row r="509" spans="1:4" x14ac:dyDescent="0.25">
      <c r="A509" s="40">
        <v>20071110</v>
      </c>
      <c r="B509" s="40">
        <v>0</v>
      </c>
      <c r="C509" s="40">
        <v>7.2</v>
      </c>
      <c r="D509" s="40">
        <v>-6.1</v>
      </c>
    </row>
    <row r="510" spans="1:4" x14ac:dyDescent="0.25">
      <c r="A510" s="40">
        <v>20071111</v>
      </c>
      <c r="B510" s="40">
        <v>0</v>
      </c>
      <c r="C510" s="40">
        <v>7.2</v>
      </c>
      <c r="D510" s="40">
        <v>-6.1</v>
      </c>
    </row>
    <row r="511" spans="1:4" x14ac:dyDescent="0.25">
      <c r="A511" s="40">
        <v>20071112</v>
      </c>
      <c r="B511" s="40">
        <v>0</v>
      </c>
      <c r="C511" s="40">
        <v>13.3</v>
      </c>
      <c r="D511" s="40">
        <v>6.1</v>
      </c>
    </row>
    <row r="512" spans="1:4" x14ac:dyDescent="0.25">
      <c r="A512" s="40">
        <v>20071113</v>
      </c>
      <c r="B512" s="40">
        <v>0</v>
      </c>
      <c r="C512" s="40">
        <v>13.3</v>
      </c>
      <c r="D512" s="40">
        <v>-5.6</v>
      </c>
    </row>
    <row r="513" spans="1:4" x14ac:dyDescent="0.25">
      <c r="A513" s="40">
        <v>20071114</v>
      </c>
      <c r="B513" s="40">
        <v>0</v>
      </c>
      <c r="C513" s="40">
        <v>13.3</v>
      </c>
      <c r="D513" s="40">
        <v>-5.6</v>
      </c>
    </row>
    <row r="514" spans="1:4" x14ac:dyDescent="0.25">
      <c r="A514" s="40">
        <v>20071115</v>
      </c>
      <c r="B514" s="40">
        <v>0</v>
      </c>
      <c r="C514" s="40">
        <v>8.9</v>
      </c>
      <c r="D514" s="40">
        <v>0.6</v>
      </c>
    </row>
    <row r="515" spans="1:4" x14ac:dyDescent="0.25">
      <c r="A515" s="40">
        <v>20071116</v>
      </c>
      <c r="B515" s="40">
        <v>0</v>
      </c>
      <c r="C515" s="40">
        <v>3.3</v>
      </c>
      <c r="D515" s="40">
        <v>-5</v>
      </c>
    </row>
    <row r="516" spans="1:4" x14ac:dyDescent="0.25">
      <c r="A516" s="40">
        <v>20071117</v>
      </c>
      <c r="B516" s="40">
        <v>0</v>
      </c>
      <c r="C516" s="40">
        <v>5.6</v>
      </c>
      <c r="D516" s="40">
        <v>-3.9</v>
      </c>
    </row>
    <row r="517" spans="1:4" x14ac:dyDescent="0.25">
      <c r="A517" s="40">
        <v>20071118</v>
      </c>
      <c r="B517" s="40">
        <v>0</v>
      </c>
      <c r="C517" s="40">
        <v>5.6</v>
      </c>
      <c r="D517" s="40">
        <v>-3.9</v>
      </c>
    </row>
    <row r="518" spans="1:4" x14ac:dyDescent="0.25">
      <c r="A518" s="40">
        <v>20071119</v>
      </c>
      <c r="B518" s="40">
        <v>2.2999999999999998</v>
      </c>
      <c r="C518" s="40">
        <v>6.7</v>
      </c>
      <c r="D518" s="40">
        <v>-2.2000000000000002</v>
      </c>
    </row>
    <row r="519" spans="1:4" x14ac:dyDescent="0.25">
      <c r="A519" s="40">
        <v>20071120</v>
      </c>
      <c r="B519" s="40">
        <v>0</v>
      </c>
      <c r="C519" s="40">
        <v>9.4</v>
      </c>
      <c r="D519" s="40">
        <v>-0.6</v>
      </c>
    </row>
    <row r="520" spans="1:4" x14ac:dyDescent="0.25">
      <c r="A520" s="40">
        <v>20071121</v>
      </c>
      <c r="B520" s="40">
        <v>1.3</v>
      </c>
      <c r="C520" s="40">
        <v>5.6</v>
      </c>
      <c r="D520" s="40">
        <v>-0.6</v>
      </c>
    </row>
    <row r="521" spans="1:4" x14ac:dyDescent="0.25">
      <c r="A521" s="40">
        <v>20071122</v>
      </c>
      <c r="B521" s="40">
        <v>2.2999999999999998</v>
      </c>
      <c r="C521" s="40">
        <v>2.8</v>
      </c>
      <c r="D521" s="40">
        <v>-5</v>
      </c>
    </row>
    <row r="522" spans="1:4" x14ac:dyDescent="0.25">
      <c r="A522" s="40">
        <v>20071123</v>
      </c>
      <c r="B522" s="40">
        <v>0</v>
      </c>
      <c r="C522" s="40">
        <v>-0.6</v>
      </c>
      <c r="D522" s="40">
        <v>-10</v>
      </c>
    </row>
    <row r="523" spans="1:4" x14ac:dyDescent="0.25">
      <c r="A523" s="40">
        <v>20071124</v>
      </c>
      <c r="B523" s="40">
        <v>0</v>
      </c>
      <c r="C523" s="40">
        <v>0</v>
      </c>
      <c r="D523" s="40">
        <v>-8.3000000000000007</v>
      </c>
    </row>
    <row r="524" spans="1:4" x14ac:dyDescent="0.25">
      <c r="A524" s="40">
        <v>20071125</v>
      </c>
      <c r="B524" s="40">
        <v>0</v>
      </c>
      <c r="C524" s="40">
        <v>0</v>
      </c>
      <c r="D524" s="40">
        <v>-8.3000000000000007</v>
      </c>
    </row>
    <row r="525" spans="1:4" x14ac:dyDescent="0.25">
      <c r="A525" s="40">
        <v>20071126</v>
      </c>
      <c r="B525" s="40">
        <v>0</v>
      </c>
      <c r="C525" s="40">
        <v>4.4000000000000004</v>
      </c>
      <c r="D525" s="40">
        <v>-5.6</v>
      </c>
    </row>
    <row r="526" spans="1:4" x14ac:dyDescent="0.25">
      <c r="A526" s="40">
        <v>20071127</v>
      </c>
      <c r="B526" s="40">
        <v>0</v>
      </c>
      <c r="C526" s="40">
        <v>2.2000000000000002</v>
      </c>
      <c r="D526" s="40">
        <v>-6.7</v>
      </c>
    </row>
    <row r="527" spans="1:4" x14ac:dyDescent="0.25">
      <c r="A527" s="40">
        <v>20071128</v>
      </c>
      <c r="B527" s="40">
        <v>0</v>
      </c>
      <c r="C527" s="40">
        <v>-2.2000000000000002</v>
      </c>
      <c r="D527" s="40">
        <v>-7.8</v>
      </c>
    </row>
    <row r="528" spans="1:4" x14ac:dyDescent="0.25">
      <c r="A528" s="40">
        <v>20071129</v>
      </c>
      <c r="B528" s="40">
        <v>0</v>
      </c>
      <c r="C528" s="40">
        <v>6.1</v>
      </c>
      <c r="D528" s="40">
        <v>-9.4</v>
      </c>
    </row>
    <row r="529" spans="1:4" x14ac:dyDescent="0.25">
      <c r="A529" s="40">
        <v>20071130</v>
      </c>
      <c r="B529" s="40">
        <v>0.3</v>
      </c>
      <c r="C529" s="40">
        <v>-2.2000000000000002</v>
      </c>
      <c r="D529" s="40">
        <v>-9.4</v>
      </c>
    </row>
    <row r="530" spans="1:4" x14ac:dyDescent="0.25">
      <c r="A530" s="40">
        <v>20071201</v>
      </c>
      <c r="B530" s="40">
        <v>0</v>
      </c>
      <c r="C530" s="40">
        <v>-6.7</v>
      </c>
      <c r="D530" s="40">
        <v>-12.2</v>
      </c>
    </row>
    <row r="531" spans="1:4" x14ac:dyDescent="0.25">
      <c r="A531" s="40">
        <v>20071202</v>
      </c>
      <c r="B531" s="40">
        <v>41.1</v>
      </c>
      <c r="C531" s="40">
        <v>2.2000000000000002</v>
      </c>
      <c r="D531" s="40">
        <v>-8.9</v>
      </c>
    </row>
    <row r="532" spans="1:4" x14ac:dyDescent="0.25">
      <c r="A532" s="40">
        <v>20071203</v>
      </c>
      <c r="B532" s="40">
        <v>0.5</v>
      </c>
      <c r="C532" s="40">
        <v>2.2000000000000002</v>
      </c>
      <c r="D532" s="40">
        <v>-12.2</v>
      </c>
    </row>
    <row r="533" spans="1:4" x14ac:dyDescent="0.25">
      <c r="A533" s="40">
        <v>20071204</v>
      </c>
      <c r="B533" s="40">
        <v>0</v>
      </c>
      <c r="C533" s="40">
        <v>-3.9</v>
      </c>
      <c r="D533" s="40">
        <v>-12.2</v>
      </c>
    </row>
    <row r="534" spans="1:4" x14ac:dyDescent="0.25">
      <c r="A534" s="40">
        <v>20071205</v>
      </c>
      <c r="B534" s="40">
        <v>7.6</v>
      </c>
      <c r="C534" s="40">
        <v>-4.4000000000000004</v>
      </c>
      <c r="D534" s="40">
        <v>-8.9</v>
      </c>
    </row>
    <row r="535" spans="1:4" x14ac:dyDescent="0.25">
      <c r="A535" s="40">
        <v>20071206</v>
      </c>
      <c r="B535" s="40">
        <v>0</v>
      </c>
      <c r="C535" s="40">
        <v>-6.1</v>
      </c>
      <c r="D535" s="40">
        <v>-23.9</v>
      </c>
    </row>
    <row r="536" spans="1:4" x14ac:dyDescent="0.25">
      <c r="A536" s="40">
        <v>20071207</v>
      </c>
      <c r="B536" s="40">
        <v>5.0999999999999996</v>
      </c>
      <c r="C536" s="40">
        <v>-2.8</v>
      </c>
      <c r="D536" s="40">
        <v>-23.9</v>
      </c>
    </row>
    <row r="537" spans="1:4" x14ac:dyDescent="0.25">
      <c r="A537" s="40">
        <v>20071208</v>
      </c>
      <c r="B537" s="40">
        <v>0</v>
      </c>
      <c r="C537" s="40">
        <v>-3.3</v>
      </c>
      <c r="D537" s="40">
        <v>-18.899999999999999</v>
      </c>
    </row>
    <row r="538" spans="1:4" x14ac:dyDescent="0.25">
      <c r="A538" s="40">
        <v>20071209</v>
      </c>
      <c r="B538" s="40">
        <v>1.8</v>
      </c>
      <c r="C538" s="40">
        <v>-11.1</v>
      </c>
      <c r="D538" s="40">
        <v>-18.899999999999999</v>
      </c>
    </row>
    <row r="539" spans="1:4" x14ac:dyDescent="0.25">
      <c r="A539" s="40">
        <v>20071210</v>
      </c>
      <c r="B539" s="40">
        <v>0</v>
      </c>
      <c r="C539" s="40">
        <v>-7.8</v>
      </c>
      <c r="D539" s="40">
        <v>-11.7</v>
      </c>
    </row>
    <row r="540" spans="1:4" x14ac:dyDescent="0.25">
      <c r="A540" s="40">
        <v>20071211</v>
      </c>
      <c r="B540" s="40">
        <v>2.8</v>
      </c>
      <c r="C540" s="40">
        <v>-1.7</v>
      </c>
      <c r="D540" s="40">
        <v>-11.7</v>
      </c>
    </row>
    <row r="541" spans="1:4" x14ac:dyDescent="0.25">
      <c r="A541" s="40">
        <v>20071212</v>
      </c>
      <c r="B541" s="40">
        <v>3.6</v>
      </c>
      <c r="C541" s="40">
        <v>-2.2000000000000002</v>
      </c>
      <c r="D541" s="40">
        <v>-8.9</v>
      </c>
    </row>
    <row r="542" spans="1:4" x14ac:dyDescent="0.25">
      <c r="A542" s="40">
        <v>20071213</v>
      </c>
      <c r="B542" s="40">
        <v>0</v>
      </c>
      <c r="C542" s="40">
        <v>-1.7</v>
      </c>
      <c r="D542" s="40">
        <v>-9.4</v>
      </c>
    </row>
    <row r="543" spans="1:4" x14ac:dyDescent="0.25">
      <c r="A543" s="40">
        <v>20071214</v>
      </c>
      <c r="B543" s="40">
        <v>0</v>
      </c>
      <c r="C543" s="40">
        <v>1.1000000000000001</v>
      </c>
      <c r="D543" s="40">
        <v>-13.3</v>
      </c>
    </row>
    <row r="544" spans="1:4" x14ac:dyDescent="0.25">
      <c r="A544" s="40">
        <v>20071215</v>
      </c>
      <c r="B544" s="40">
        <v>0</v>
      </c>
      <c r="C544" s="40">
        <v>-6.1</v>
      </c>
      <c r="D544" s="40">
        <v>-17.2</v>
      </c>
    </row>
    <row r="545" spans="1:4" x14ac:dyDescent="0.25">
      <c r="A545" s="40">
        <v>20071216</v>
      </c>
      <c r="B545" s="40">
        <v>0.3</v>
      </c>
      <c r="C545" s="40">
        <v>-5</v>
      </c>
      <c r="D545" s="40">
        <v>-15</v>
      </c>
    </row>
    <row r="546" spans="1:4" x14ac:dyDescent="0.25">
      <c r="A546" s="40">
        <v>20071217</v>
      </c>
      <c r="B546" s="40">
        <v>0</v>
      </c>
      <c r="C546" s="40">
        <v>-6.7</v>
      </c>
      <c r="D546" s="40">
        <v>-11.1</v>
      </c>
    </row>
    <row r="547" spans="1:4" x14ac:dyDescent="0.25">
      <c r="A547" s="40">
        <v>20071218</v>
      </c>
      <c r="B547" s="40">
        <v>0</v>
      </c>
      <c r="C547" s="40">
        <v>-3.9</v>
      </c>
      <c r="D547" s="40">
        <v>-11.7</v>
      </c>
    </row>
    <row r="548" spans="1:4" x14ac:dyDescent="0.25">
      <c r="A548" s="40">
        <v>20071219</v>
      </c>
      <c r="B548" s="40">
        <v>0</v>
      </c>
      <c r="C548" s="40">
        <v>2.8</v>
      </c>
      <c r="D548" s="40">
        <v>-11.1</v>
      </c>
    </row>
    <row r="549" spans="1:4" x14ac:dyDescent="0.25">
      <c r="A549" s="40">
        <v>20071220</v>
      </c>
      <c r="B549" s="40">
        <v>0</v>
      </c>
      <c r="C549" s="40">
        <v>-3.3</v>
      </c>
      <c r="D549" s="40">
        <v>-7.2</v>
      </c>
    </row>
    <row r="550" spans="1:4" x14ac:dyDescent="0.25">
      <c r="A550" s="40">
        <v>20071221</v>
      </c>
      <c r="B550" s="40">
        <v>0.3</v>
      </c>
      <c r="C550" s="40">
        <v>3.3</v>
      </c>
      <c r="D550" s="40">
        <v>-5</v>
      </c>
    </row>
    <row r="551" spans="1:4" x14ac:dyDescent="0.25">
      <c r="A551" s="40">
        <v>20071222</v>
      </c>
      <c r="B551" s="40">
        <v>0.5</v>
      </c>
      <c r="C551" s="40">
        <v>2.8</v>
      </c>
      <c r="D551" s="40">
        <v>0.6</v>
      </c>
    </row>
    <row r="552" spans="1:4" x14ac:dyDescent="0.25">
      <c r="A552" s="40">
        <v>20071223</v>
      </c>
      <c r="B552" s="40">
        <v>18.3</v>
      </c>
      <c r="C552" s="40">
        <v>3.3</v>
      </c>
      <c r="D552" s="40">
        <v>-13.3</v>
      </c>
    </row>
    <row r="553" spans="1:4" x14ac:dyDescent="0.25">
      <c r="A553" s="40">
        <v>20071224</v>
      </c>
      <c r="B553" s="40">
        <v>2.2999999999999998</v>
      </c>
      <c r="C553" s="40">
        <v>-8.9</v>
      </c>
      <c r="D553" s="40">
        <v>-13.9</v>
      </c>
    </row>
    <row r="554" spans="1:4" x14ac:dyDescent="0.25">
      <c r="A554" s="40">
        <v>20071225</v>
      </c>
      <c r="B554" s="40">
        <v>0</v>
      </c>
      <c r="C554" s="40">
        <v>-5</v>
      </c>
      <c r="D554" s="40">
        <v>-14.4</v>
      </c>
    </row>
    <row r="555" spans="1:4" x14ac:dyDescent="0.25">
      <c r="A555" s="40">
        <v>20071226</v>
      </c>
      <c r="B555" s="40">
        <v>0</v>
      </c>
      <c r="C555" s="40">
        <v>2.2000000000000002</v>
      </c>
      <c r="D555" s="40">
        <v>-11.7</v>
      </c>
    </row>
    <row r="556" spans="1:4" x14ac:dyDescent="0.25">
      <c r="A556" s="40">
        <v>20071227</v>
      </c>
      <c r="B556" s="40">
        <v>0</v>
      </c>
      <c r="C556" s="40">
        <v>2.2000000000000002</v>
      </c>
      <c r="D556" s="40">
        <v>-11.1</v>
      </c>
    </row>
    <row r="557" spans="1:4" x14ac:dyDescent="0.25">
      <c r="A557" s="40">
        <v>20071228</v>
      </c>
      <c r="B557" s="40">
        <v>0</v>
      </c>
      <c r="C557" s="40">
        <v>0</v>
      </c>
      <c r="D557" s="40">
        <v>-10</v>
      </c>
    </row>
    <row r="558" spans="1:4" x14ac:dyDescent="0.25">
      <c r="A558" s="40">
        <v>20071229</v>
      </c>
      <c r="B558" s="40">
        <v>5.8</v>
      </c>
      <c r="C558" s="40">
        <v>-3.3</v>
      </c>
      <c r="D558" s="40">
        <v>-7.2</v>
      </c>
    </row>
    <row r="559" spans="1:4" x14ac:dyDescent="0.25">
      <c r="A559" s="40">
        <v>20071230</v>
      </c>
      <c r="B559" s="40">
        <v>0</v>
      </c>
      <c r="C559" s="40">
        <v>-3.9</v>
      </c>
      <c r="D559" s="40">
        <v>-16.100000000000001</v>
      </c>
    </row>
    <row r="560" spans="1:4" x14ac:dyDescent="0.25">
      <c r="A560" s="40">
        <v>20071231</v>
      </c>
      <c r="B560" s="40">
        <v>0.3</v>
      </c>
      <c r="C560" s="40">
        <v>-4.4000000000000004</v>
      </c>
      <c r="D560" s="40">
        <v>-16.7</v>
      </c>
    </row>
    <row r="561" spans="1:4" x14ac:dyDescent="0.25">
      <c r="A561" s="40">
        <v>20080101</v>
      </c>
      <c r="B561" s="40">
        <v>0</v>
      </c>
      <c r="C561" s="40">
        <v>-4.4000000000000004</v>
      </c>
      <c r="D561" s="40">
        <v>-8.9</v>
      </c>
    </row>
    <row r="562" spans="1:4" x14ac:dyDescent="0.25">
      <c r="A562" s="40">
        <v>20080102</v>
      </c>
      <c r="B562" s="40">
        <v>0</v>
      </c>
      <c r="C562" s="40">
        <v>-6.1</v>
      </c>
      <c r="D562" s="40">
        <v>-15</v>
      </c>
    </row>
    <row r="563" spans="1:4" x14ac:dyDescent="0.25">
      <c r="A563" s="40">
        <v>20080103</v>
      </c>
      <c r="B563" s="40">
        <v>0</v>
      </c>
      <c r="C563" s="40">
        <v>-9.4</v>
      </c>
      <c r="D563" s="40">
        <v>-22.8</v>
      </c>
    </row>
    <row r="564" spans="1:4" x14ac:dyDescent="0.25">
      <c r="A564" s="40">
        <v>20080104</v>
      </c>
      <c r="B564" s="40">
        <v>0</v>
      </c>
      <c r="C564" s="40">
        <v>-5</v>
      </c>
      <c r="D564" s="40">
        <v>-21.1</v>
      </c>
    </row>
    <row r="565" spans="1:4" x14ac:dyDescent="0.25">
      <c r="A565" s="40">
        <v>20080105</v>
      </c>
      <c r="B565" s="40">
        <v>0</v>
      </c>
      <c r="C565" s="40">
        <v>2.8</v>
      </c>
      <c r="D565" s="40">
        <v>-12.8</v>
      </c>
    </row>
    <row r="566" spans="1:4" x14ac:dyDescent="0.25">
      <c r="A566" s="40">
        <v>20080106</v>
      </c>
      <c r="B566" s="40">
        <v>0</v>
      </c>
      <c r="C566" s="40">
        <v>6.1</v>
      </c>
      <c r="D566" s="40">
        <v>2.2000000000000002</v>
      </c>
    </row>
    <row r="567" spans="1:4" x14ac:dyDescent="0.25">
      <c r="A567" s="40">
        <v>20080107</v>
      </c>
      <c r="B567" s="40">
        <v>0.3</v>
      </c>
      <c r="C567" s="40">
        <v>6.1</v>
      </c>
      <c r="D567" s="40">
        <v>0.6</v>
      </c>
    </row>
    <row r="568" spans="1:4" x14ac:dyDescent="0.25">
      <c r="A568" s="40">
        <v>20080108</v>
      </c>
      <c r="B568" s="40">
        <v>3</v>
      </c>
      <c r="C568" s="40">
        <v>3.3</v>
      </c>
      <c r="D568" s="40">
        <v>0</v>
      </c>
    </row>
    <row r="569" spans="1:4" x14ac:dyDescent="0.25">
      <c r="A569" s="40">
        <v>20080109</v>
      </c>
      <c r="B569" s="40">
        <v>1.3</v>
      </c>
      <c r="C569" s="40">
        <v>3.3</v>
      </c>
      <c r="D569" s="40">
        <v>-5</v>
      </c>
    </row>
    <row r="570" spans="1:4" x14ac:dyDescent="0.25">
      <c r="A570" s="40">
        <v>20080110</v>
      </c>
      <c r="B570" s="40">
        <v>0</v>
      </c>
      <c r="C570" s="40">
        <v>1.1000000000000001</v>
      </c>
      <c r="D570" s="40">
        <v>-5.6</v>
      </c>
    </row>
    <row r="571" spans="1:4" x14ac:dyDescent="0.25">
      <c r="A571" s="40">
        <v>20080111</v>
      </c>
      <c r="B571" s="40">
        <v>5.0999999999999996</v>
      </c>
      <c r="C571" s="40">
        <v>3.9</v>
      </c>
      <c r="D571" s="40">
        <v>-0.6</v>
      </c>
    </row>
    <row r="572" spans="1:4" x14ac:dyDescent="0.25">
      <c r="A572" s="40">
        <v>20080112</v>
      </c>
      <c r="B572" s="40">
        <v>0</v>
      </c>
      <c r="C572" s="40">
        <v>0.6</v>
      </c>
      <c r="D572" s="40">
        <v>-5</v>
      </c>
    </row>
    <row r="573" spans="1:4" x14ac:dyDescent="0.25">
      <c r="A573" s="40">
        <v>20080113</v>
      </c>
      <c r="B573" s="40">
        <v>2.5</v>
      </c>
      <c r="C573" s="40">
        <v>-1.1000000000000001</v>
      </c>
      <c r="D573" s="40">
        <v>-4.4000000000000004</v>
      </c>
    </row>
    <row r="574" spans="1:4" x14ac:dyDescent="0.25">
      <c r="A574" s="40">
        <v>20080114</v>
      </c>
      <c r="B574" s="40">
        <v>0</v>
      </c>
      <c r="C574" s="40">
        <v>-1.7</v>
      </c>
      <c r="D574" s="40">
        <v>-8.9</v>
      </c>
    </row>
    <row r="575" spans="1:4" x14ac:dyDescent="0.25">
      <c r="A575" s="40">
        <v>20080115</v>
      </c>
      <c r="B575" s="40">
        <v>0</v>
      </c>
      <c r="C575" s="40">
        <v>-1.7</v>
      </c>
      <c r="D575" s="40">
        <v>-16.100000000000001</v>
      </c>
    </row>
    <row r="576" spans="1:4" x14ac:dyDescent="0.25">
      <c r="A576" s="40">
        <v>20080116</v>
      </c>
      <c r="B576" s="40">
        <v>0</v>
      </c>
      <c r="C576" s="40">
        <v>-3.9</v>
      </c>
      <c r="D576" s="40">
        <v>-12.2</v>
      </c>
    </row>
    <row r="577" spans="1:4" x14ac:dyDescent="0.25">
      <c r="A577" s="40">
        <v>20080117</v>
      </c>
      <c r="B577" s="40">
        <v>5.6</v>
      </c>
      <c r="C577" s="40">
        <v>1.7</v>
      </c>
      <c r="D577" s="40">
        <v>-6.1</v>
      </c>
    </row>
    <row r="578" spans="1:4" x14ac:dyDescent="0.25">
      <c r="A578" s="40">
        <v>20080118</v>
      </c>
      <c r="B578" s="40">
        <v>3</v>
      </c>
      <c r="C578" s="40">
        <v>-5</v>
      </c>
      <c r="D578" s="40">
        <v>-22.8</v>
      </c>
    </row>
    <row r="579" spans="1:4" x14ac:dyDescent="0.25">
      <c r="A579" s="40">
        <v>20080119</v>
      </c>
      <c r="B579" s="40">
        <v>0</v>
      </c>
      <c r="C579" s="40">
        <v>-9.4</v>
      </c>
      <c r="D579" s="40">
        <v>-26.7</v>
      </c>
    </row>
    <row r="580" spans="1:4" x14ac:dyDescent="0.25">
      <c r="A580" s="40">
        <v>20080120</v>
      </c>
      <c r="B580" s="40">
        <v>0</v>
      </c>
      <c r="C580" s="40">
        <v>-17.8</v>
      </c>
      <c r="D580" s="40">
        <v>-32.799999999999997</v>
      </c>
    </row>
    <row r="581" spans="1:4" x14ac:dyDescent="0.25">
      <c r="A581" s="40">
        <v>20080121</v>
      </c>
      <c r="B581" s="40">
        <v>0</v>
      </c>
      <c r="C581" s="40">
        <v>-15</v>
      </c>
      <c r="D581" s="40">
        <v>-32.799999999999997</v>
      </c>
    </row>
    <row r="582" spans="1:4" x14ac:dyDescent="0.25">
      <c r="A582" s="40">
        <v>20080122</v>
      </c>
      <c r="B582" s="40">
        <v>5.3</v>
      </c>
      <c r="C582" s="40">
        <v>-12.2</v>
      </c>
      <c r="D582" s="40">
        <v>-18.899999999999999</v>
      </c>
    </row>
    <row r="583" spans="1:4" x14ac:dyDescent="0.25">
      <c r="A583" s="40">
        <v>20080123</v>
      </c>
      <c r="B583" s="40">
        <v>0</v>
      </c>
      <c r="C583" s="40">
        <v>-10</v>
      </c>
      <c r="D583" s="40">
        <v>-24.4</v>
      </c>
    </row>
    <row r="584" spans="1:4" x14ac:dyDescent="0.25">
      <c r="A584" s="40">
        <v>20080124</v>
      </c>
      <c r="B584" s="40">
        <v>0.3</v>
      </c>
      <c r="C584" s="40">
        <v>-12.2</v>
      </c>
      <c r="D584" s="40">
        <v>-29.4</v>
      </c>
    </row>
    <row r="585" spans="1:4" x14ac:dyDescent="0.25">
      <c r="A585" s="40">
        <v>20080125</v>
      </c>
      <c r="B585" s="40">
        <v>0</v>
      </c>
      <c r="C585" s="40">
        <v>-13.3</v>
      </c>
      <c r="D585" s="40">
        <v>-30</v>
      </c>
    </row>
    <row r="586" spans="1:4" x14ac:dyDescent="0.25">
      <c r="A586" s="40">
        <v>20080126</v>
      </c>
      <c r="B586" s="40">
        <v>2</v>
      </c>
      <c r="C586" s="40">
        <v>-7.2</v>
      </c>
      <c r="D586" s="40">
        <v>-28.3</v>
      </c>
    </row>
    <row r="587" spans="1:4" x14ac:dyDescent="0.25">
      <c r="A587" s="40">
        <v>20080127</v>
      </c>
      <c r="B587" s="40">
        <v>0</v>
      </c>
      <c r="C587" s="40">
        <v>-4.4000000000000004</v>
      </c>
      <c r="D587" s="40">
        <v>-19.399999999999999</v>
      </c>
    </row>
    <row r="588" spans="1:4" x14ac:dyDescent="0.25">
      <c r="A588" s="40">
        <v>20080128</v>
      </c>
      <c r="B588" s="40">
        <v>0</v>
      </c>
      <c r="C588" s="40">
        <v>3.9</v>
      </c>
      <c r="D588" s="40">
        <v>-20</v>
      </c>
    </row>
    <row r="589" spans="1:4" x14ac:dyDescent="0.25">
      <c r="A589" s="40">
        <v>20080129</v>
      </c>
      <c r="B589" s="40">
        <v>0</v>
      </c>
      <c r="C589" s="40">
        <v>8.3000000000000007</v>
      </c>
      <c r="D589" s="40">
        <v>-2.2000000000000002</v>
      </c>
    </row>
    <row r="590" spans="1:4" x14ac:dyDescent="0.25">
      <c r="A590" s="40">
        <v>20080130</v>
      </c>
      <c r="B590" s="40">
        <v>0.5</v>
      </c>
      <c r="C590" s="40">
        <v>2.2000000000000002</v>
      </c>
      <c r="D590" s="40">
        <v>-23.3</v>
      </c>
    </row>
    <row r="591" spans="1:4" x14ac:dyDescent="0.25">
      <c r="A591" s="40">
        <v>20080131</v>
      </c>
      <c r="B591" s="40">
        <v>0</v>
      </c>
      <c r="C591" s="40">
        <v>-15</v>
      </c>
      <c r="D591" s="40">
        <v>-23.3</v>
      </c>
    </row>
    <row r="592" spans="1:4" x14ac:dyDescent="0.25">
      <c r="A592" s="40">
        <v>20080201</v>
      </c>
      <c r="B592" s="40">
        <v>1.3</v>
      </c>
      <c r="C592" s="40">
        <v>-7.2</v>
      </c>
      <c r="D592" s="40">
        <v>-23.3</v>
      </c>
    </row>
    <row r="593" spans="1:4" x14ac:dyDescent="0.25">
      <c r="A593" s="40">
        <v>20080202</v>
      </c>
      <c r="B593" s="40">
        <v>0</v>
      </c>
      <c r="C593" s="40">
        <v>-1.1000000000000001</v>
      </c>
      <c r="D593" s="40">
        <v>-7.2</v>
      </c>
    </row>
    <row r="594" spans="1:4" x14ac:dyDescent="0.25">
      <c r="A594" s="40">
        <v>20080203</v>
      </c>
      <c r="B594" s="40">
        <v>1.8</v>
      </c>
      <c r="C594" s="40">
        <v>-1.7</v>
      </c>
      <c r="D594" s="40">
        <v>-4.4000000000000004</v>
      </c>
    </row>
    <row r="595" spans="1:4" x14ac:dyDescent="0.25">
      <c r="A595" s="40">
        <v>20080204</v>
      </c>
      <c r="B595" s="40">
        <v>0</v>
      </c>
      <c r="C595" s="40">
        <v>0</v>
      </c>
      <c r="D595" s="40">
        <v>-3.9</v>
      </c>
    </row>
    <row r="596" spans="1:4" x14ac:dyDescent="0.25">
      <c r="A596" s="40">
        <v>20080205</v>
      </c>
      <c r="B596" s="40">
        <v>7.1</v>
      </c>
      <c r="C596" s="40">
        <v>1.1000000000000001</v>
      </c>
      <c r="D596" s="40">
        <v>-0.6</v>
      </c>
    </row>
    <row r="597" spans="1:4" x14ac:dyDescent="0.25">
      <c r="A597" s="40">
        <v>20080206</v>
      </c>
      <c r="B597" s="40">
        <v>4.3</v>
      </c>
      <c r="C597" s="40">
        <v>0.6</v>
      </c>
      <c r="D597" s="40">
        <v>-2.8</v>
      </c>
    </row>
    <row r="598" spans="1:4" x14ac:dyDescent="0.25">
      <c r="A598" s="40">
        <v>20080207</v>
      </c>
      <c r="B598" s="40">
        <v>1.5</v>
      </c>
      <c r="C598" s="40">
        <v>-2.8</v>
      </c>
      <c r="D598" s="40">
        <v>-18.899999999999999</v>
      </c>
    </row>
    <row r="599" spans="1:4" x14ac:dyDescent="0.25">
      <c r="A599" s="40">
        <v>20080208</v>
      </c>
      <c r="B599" s="40">
        <v>0</v>
      </c>
      <c r="C599" s="40">
        <v>-4.4000000000000004</v>
      </c>
      <c r="D599" s="40">
        <v>-18.899999999999999</v>
      </c>
    </row>
    <row r="600" spans="1:4" x14ac:dyDescent="0.25">
      <c r="A600" s="40">
        <v>20080209</v>
      </c>
      <c r="B600" s="40">
        <v>0</v>
      </c>
      <c r="C600" s="40">
        <v>-2.2000000000000002</v>
      </c>
      <c r="D600" s="40">
        <v>-6.1</v>
      </c>
    </row>
    <row r="601" spans="1:4" x14ac:dyDescent="0.25">
      <c r="A601" s="40">
        <v>20080210</v>
      </c>
      <c r="B601" s="40">
        <v>0.8</v>
      </c>
      <c r="C601" s="40">
        <v>0.6</v>
      </c>
      <c r="D601" s="40">
        <v>-22.8</v>
      </c>
    </row>
    <row r="602" spans="1:4" x14ac:dyDescent="0.25">
      <c r="A602" s="40">
        <v>20080211</v>
      </c>
      <c r="B602" s="40">
        <v>0</v>
      </c>
      <c r="C602" s="40">
        <v>-17.8</v>
      </c>
      <c r="D602" s="40">
        <v>-22.8</v>
      </c>
    </row>
    <row r="603" spans="1:4" x14ac:dyDescent="0.25">
      <c r="A603" s="40">
        <v>20080212</v>
      </c>
      <c r="B603" s="40">
        <v>1.8</v>
      </c>
      <c r="C603" s="40">
        <v>-13.3</v>
      </c>
      <c r="D603" s="40">
        <v>-20.6</v>
      </c>
    </row>
    <row r="604" spans="1:4" x14ac:dyDescent="0.25">
      <c r="A604" s="40">
        <v>20080213</v>
      </c>
      <c r="B604" s="40">
        <v>0.5</v>
      </c>
      <c r="C604" s="40">
        <v>-8.9</v>
      </c>
      <c r="D604" s="40">
        <v>-23.9</v>
      </c>
    </row>
    <row r="605" spans="1:4" x14ac:dyDescent="0.25">
      <c r="A605" s="40">
        <v>20080214</v>
      </c>
      <c r="B605" s="40">
        <v>1.5</v>
      </c>
      <c r="C605" s="40">
        <v>-4.4000000000000004</v>
      </c>
      <c r="D605" s="40">
        <v>-23.9</v>
      </c>
    </row>
    <row r="606" spans="1:4" x14ac:dyDescent="0.25">
      <c r="A606" s="40">
        <v>20080215</v>
      </c>
      <c r="B606" s="40">
        <v>7.6</v>
      </c>
      <c r="C606" s="40">
        <v>-3.9</v>
      </c>
      <c r="D606" s="40">
        <v>-21.1</v>
      </c>
    </row>
    <row r="607" spans="1:4" x14ac:dyDescent="0.25">
      <c r="A607" s="40">
        <v>20080216</v>
      </c>
      <c r="B607" s="40">
        <v>0</v>
      </c>
      <c r="C607" s="40">
        <v>-8.9</v>
      </c>
      <c r="D607" s="40">
        <v>-21.7</v>
      </c>
    </row>
    <row r="608" spans="1:4" x14ac:dyDescent="0.25">
      <c r="A608" s="40">
        <v>20080217</v>
      </c>
      <c r="B608" s="40">
        <v>6.4</v>
      </c>
      <c r="C608" s="40">
        <v>-0.6</v>
      </c>
      <c r="D608" s="40">
        <v>-20</v>
      </c>
    </row>
    <row r="609" spans="1:4" x14ac:dyDescent="0.25">
      <c r="A609" s="40">
        <v>20080218</v>
      </c>
      <c r="B609" s="40">
        <v>17.3</v>
      </c>
      <c r="C609" s="40">
        <v>-0.6</v>
      </c>
      <c r="D609" s="40">
        <v>-10</v>
      </c>
    </row>
    <row r="610" spans="1:4" x14ac:dyDescent="0.25">
      <c r="A610" s="40">
        <v>20080219</v>
      </c>
      <c r="B610" s="40">
        <v>0.3</v>
      </c>
      <c r="C610" s="40">
        <v>-10</v>
      </c>
      <c r="D610" s="40">
        <v>-23.3</v>
      </c>
    </row>
    <row r="611" spans="1:4" x14ac:dyDescent="0.25">
      <c r="A611" s="40">
        <v>20080220</v>
      </c>
      <c r="B611" s="40">
        <v>0</v>
      </c>
      <c r="C611" s="40">
        <v>-11.1</v>
      </c>
      <c r="D611" s="40">
        <v>-26.7</v>
      </c>
    </row>
    <row r="612" spans="1:4" x14ac:dyDescent="0.25">
      <c r="A612" s="40">
        <v>20080221</v>
      </c>
      <c r="B612" s="40">
        <v>0</v>
      </c>
      <c r="C612" s="40">
        <v>-10.6</v>
      </c>
      <c r="D612" s="40">
        <v>-27.2</v>
      </c>
    </row>
    <row r="613" spans="1:4" x14ac:dyDescent="0.25">
      <c r="A613" s="40">
        <v>20080222</v>
      </c>
      <c r="B613" s="40">
        <v>0</v>
      </c>
      <c r="C613" s="40">
        <v>-7.8</v>
      </c>
      <c r="D613" s="40">
        <v>-25.6</v>
      </c>
    </row>
    <row r="614" spans="1:4" x14ac:dyDescent="0.25">
      <c r="A614" s="40">
        <v>20080223</v>
      </c>
      <c r="B614" s="40">
        <v>0</v>
      </c>
      <c r="C614" s="40">
        <v>-3.3</v>
      </c>
      <c r="D614" s="40">
        <v>-23.3</v>
      </c>
    </row>
    <row r="615" spans="1:4" x14ac:dyDescent="0.25">
      <c r="A615" s="40">
        <v>20080224</v>
      </c>
      <c r="B615" s="40">
        <v>0</v>
      </c>
      <c r="C615" s="40">
        <v>-0.6</v>
      </c>
      <c r="D615" s="40">
        <v>-23.3</v>
      </c>
    </row>
    <row r="616" spans="1:4" x14ac:dyDescent="0.25">
      <c r="A616" s="40">
        <v>20080225</v>
      </c>
      <c r="B616" s="40">
        <v>0</v>
      </c>
      <c r="C616" s="40">
        <v>2.8</v>
      </c>
      <c r="D616" s="40">
        <v>-19.399999999999999</v>
      </c>
    </row>
    <row r="617" spans="1:4" x14ac:dyDescent="0.25">
      <c r="A617" s="40">
        <v>20080226</v>
      </c>
      <c r="B617" s="40">
        <v>0.5</v>
      </c>
      <c r="C617" s="40">
        <v>2.2000000000000002</v>
      </c>
      <c r="D617" s="40">
        <v>-3.9</v>
      </c>
    </row>
    <row r="618" spans="1:4" x14ac:dyDescent="0.25">
      <c r="A618" s="40">
        <v>20080227</v>
      </c>
      <c r="B618" s="40">
        <v>0</v>
      </c>
      <c r="C618" s="40">
        <v>-3.3</v>
      </c>
      <c r="D618" s="40">
        <v>-17.2</v>
      </c>
    </row>
    <row r="619" spans="1:4" x14ac:dyDescent="0.25">
      <c r="A619" s="40">
        <v>20080228</v>
      </c>
      <c r="B619" s="40">
        <v>0</v>
      </c>
      <c r="C619" s="40">
        <v>-5</v>
      </c>
      <c r="D619" s="40">
        <v>-21.1</v>
      </c>
    </row>
    <row r="620" spans="1:4" x14ac:dyDescent="0.25">
      <c r="A620" s="40">
        <v>20080229</v>
      </c>
      <c r="B620" s="40">
        <v>3</v>
      </c>
      <c r="C620" s="40">
        <v>-3.3</v>
      </c>
      <c r="D620" s="40">
        <v>-21.1</v>
      </c>
    </row>
    <row r="621" spans="1:4" x14ac:dyDescent="0.25">
      <c r="A621" s="40">
        <v>20080301</v>
      </c>
      <c r="B621" s="40">
        <v>0</v>
      </c>
      <c r="C621" s="40">
        <v>3.9</v>
      </c>
      <c r="D621" s="40">
        <v>-13.3</v>
      </c>
    </row>
    <row r="622" spans="1:4" x14ac:dyDescent="0.25">
      <c r="A622" s="40">
        <v>20080302</v>
      </c>
      <c r="B622" s="40">
        <v>0</v>
      </c>
      <c r="C622" s="40">
        <v>3.9</v>
      </c>
      <c r="D622" s="40">
        <v>-13.3</v>
      </c>
    </row>
    <row r="623" spans="1:4" x14ac:dyDescent="0.25">
      <c r="A623" s="40">
        <v>20080303</v>
      </c>
      <c r="B623" s="40">
        <v>13</v>
      </c>
      <c r="C623" s="40">
        <v>8.9</v>
      </c>
      <c r="D623" s="40">
        <v>-3.3</v>
      </c>
    </row>
    <row r="624" spans="1:4" x14ac:dyDescent="0.25">
      <c r="A624" s="40">
        <v>20080304</v>
      </c>
      <c r="B624" s="40">
        <v>0</v>
      </c>
      <c r="C624" s="40">
        <v>-3.3</v>
      </c>
      <c r="D624" s="40">
        <v>-15</v>
      </c>
    </row>
    <row r="625" spans="1:4" x14ac:dyDescent="0.25">
      <c r="A625" s="40">
        <v>20080305</v>
      </c>
      <c r="B625" s="40">
        <v>0</v>
      </c>
      <c r="C625" s="40">
        <v>-1.7</v>
      </c>
      <c r="D625" s="40">
        <v>-14.4</v>
      </c>
    </row>
    <row r="626" spans="1:4" x14ac:dyDescent="0.25">
      <c r="A626" s="40">
        <v>20080306</v>
      </c>
      <c r="B626" s="40">
        <v>0.8</v>
      </c>
      <c r="C626" s="40">
        <v>-1.1000000000000001</v>
      </c>
      <c r="D626" s="40">
        <v>-14.4</v>
      </c>
    </row>
    <row r="627" spans="1:4" x14ac:dyDescent="0.25">
      <c r="A627" s="40">
        <v>20080307</v>
      </c>
      <c r="B627" s="40">
        <v>0</v>
      </c>
      <c r="C627" s="40">
        <v>-4.4000000000000004</v>
      </c>
      <c r="D627" s="40">
        <v>-16.7</v>
      </c>
    </row>
    <row r="628" spans="1:4" x14ac:dyDescent="0.25">
      <c r="A628" s="40">
        <v>20080308</v>
      </c>
      <c r="B628" s="40">
        <v>0</v>
      </c>
      <c r="C628" s="40">
        <v>-8.3000000000000007</v>
      </c>
      <c r="D628" s="40">
        <v>-23.9</v>
      </c>
    </row>
    <row r="629" spans="1:4" x14ac:dyDescent="0.25">
      <c r="A629" s="40">
        <v>20080309</v>
      </c>
      <c r="B629" s="40">
        <v>0</v>
      </c>
      <c r="C629" s="40">
        <v>-5</v>
      </c>
      <c r="D629" s="40">
        <v>-23.3</v>
      </c>
    </row>
    <row r="630" spans="1:4" x14ac:dyDescent="0.25">
      <c r="A630" s="40">
        <v>20080310</v>
      </c>
      <c r="B630" s="40">
        <v>0.5</v>
      </c>
      <c r="C630" s="40">
        <v>-2.2000000000000002</v>
      </c>
      <c r="D630" s="40">
        <v>-9.4</v>
      </c>
    </row>
    <row r="631" spans="1:4" x14ac:dyDescent="0.25">
      <c r="A631" s="40">
        <v>20080311</v>
      </c>
      <c r="B631" s="40">
        <v>0</v>
      </c>
      <c r="C631" s="40">
        <v>1.7</v>
      </c>
      <c r="D631" s="40">
        <v>-10.6</v>
      </c>
    </row>
    <row r="632" spans="1:4" x14ac:dyDescent="0.25">
      <c r="A632" s="40">
        <v>20080312</v>
      </c>
      <c r="B632" s="40">
        <v>0</v>
      </c>
      <c r="C632" s="40">
        <v>6.7</v>
      </c>
      <c r="D632" s="40">
        <v>-8.3000000000000007</v>
      </c>
    </row>
    <row r="633" spans="1:4" x14ac:dyDescent="0.25">
      <c r="A633" s="40">
        <v>20080313</v>
      </c>
      <c r="B633" s="40">
        <v>0</v>
      </c>
      <c r="C633" s="40">
        <v>6.7</v>
      </c>
      <c r="D633" s="40">
        <v>-7.8</v>
      </c>
    </row>
    <row r="634" spans="1:4" x14ac:dyDescent="0.25">
      <c r="A634" s="40">
        <v>20080314</v>
      </c>
      <c r="B634" s="40">
        <v>1.8</v>
      </c>
      <c r="C634" s="40">
        <v>12.2</v>
      </c>
      <c r="D634" s="40">
        <v>-1.7</v>
      </c>
    </row>
    <row r="635" spans="1:4" x14ac:dyDescent="0.25">
      <c r="A635" s="40">
        <v>20080315</v>
      </c>
      <c r="B635" s="40">
        <v>0</v>
      </c>
      <c r="C635" s="40">
        <v>7.2</v>
      </c>
      <c r="D635" s="40">
        <v>-7.2</v>
      </c>
    </row>
    <row r="636" spans="1:4" x14ac:dyDescent="0.25">
      <c r="A636" s="40">
        <v>20080316</v>
      </c>
      <c r="B636" s="40">
        <v>0</v>
      </c>
      <c r="C636" s="40">
        <v>3.3</v>
      </c>
      <c r="D636" s="40">
        <v>-8.9</v>
      </c>
    </row>
    <row r="637" spans="1:4" x14ac:dyDescent="0.25">
      <c r="A637" s="40">
        <v>20080317</v>
      </c>
      <c r="B637" s="40">
        <v>0</v>
      </c>
      <c r="C637" s="40">
        <v>3.3</v>
      </c>
      <c r="D637" s="40">
        <v>-8.3000000000000007</v>
      </c>
    </row>
    <row r="638" spans="1:4" x14ac:dyDescent="0.25">
      <c r="A638" s="40">
        <v>20080318</v>
      </c>
      <c r="B638" s="40">
        <v>1.8</v>
      </c>
      <c r="C638" s="40">
        <v>3.9</v>
      </c>
      <c r="D638" s="40">
        <v>-2.2000000000000002</v>
      </c>
    </row>
    <row r="639" spans="1:4" x14ac:dyDescent="0.25">
      <c r="A639" s="40">
        <v>20080319</v>
      </c>
      <c r="B639" s="40">
        <v>0</v>
      </c>
      <c r="C639" s="40">
        <v>5.6</v>
      </c>
      <c r="D639" s="40">
        <v>-1.1000000000000001</v>
      </c>
    </row>
    <row r="640" spans="1:4" x14ac:dyDescent="0.25">
      <c r="A640" s="40">
        <v>20080320</v>
      </c>
      <c r="B640" s="40">
        <v>0</v>
      </c>
      <c r="C640" s="40">
        <v>8.3000000000000007</v>
      </c>
      <c r="D640" s="40">
        <v>-6.1</v>
      </c>
    </row>
    <row r="641" spans="1:4" x14ac:dyDescent="0.25">
      <c r="A641" s="40">
        <v>20080321</v>
      </c>
      <c r="B641" s="40">
        <v>6.6</v>
      </c>
      <c r="C641" s="40">
        <v>7.8</v>
      </c>
      <c r="D641" s="40">
        <v>-6.1</v>
      </c>
    </row>
    <row r="642" spans="1:4" x14ac:dyDescent="0.25">
      <c r="A642" s="40">
        <v>20080322</v>
      </c>
      <c r="B642" s="40">
        <v>11.7</v>
      </c>
      <c r="C642" s="40">
        <v>-0.6</v>
      </c>
      <c r="D642" s="40">
        <v>-6.7</v>
      </c>
    </row>
    <row r="643" spans="1:4" x14ac:dyDescent="0.25">
      <c r="A643" s="40">
        <v>20080323</v>
      </c>
      <c r="B643" s="40">
        <v>0</v>
      </c>
      <c r="C643" s="40">
        <v>2.8</v>
      </c>
      <c r="D643" s="40">
        <v>-7.8</v>
      </c>
    </row>
    <row r="644" spans="1:4" x14ac:dyDescent="0.25">
      <c r="A644" s="40">
        <v>20080324</v>
      </c>
      <c r="B644" s="40">
        <v>0.5</v>
      </c>
      <c r="C644" s="40">
        <v>3.9</v>
      </c>
      <c r="D644" s="40">
        <v>-10</v>
      </c>
    </row>
    <row r="645" spans="1:4" x14ac:dyDescent="0.25">
      <c r="A645" s="40">
        <v>20080325</v>
      </c>
      <c r="B645" s="40">
        <v>0</v>
      </c>
      <c r="C645" s="40">
        <v>4.4000000000000004</v>
      </c>
      <c r="D645" s="40">
        <v>-9.4</v>
      </c>
    </row>
    <row r="646" spans="1:4" x14ac:dyDescent="0.25">
      <c r="A646" s="40">
        <v>20080326</v>
      </c>
      <c r="B646" s="40">
        <v>0</v>
      </c>
      <c r="C646" s="40">
        <v>10</v>
      </c>
      <c r="D646" s="40">
        <v>-5</v>
      </c>
    </row>
    <row r="647" spans="1:4" x14ac:dyDescent="0.25">
      <c r="A647" s="40">
        <v>20080327</v>
      </c>
      <c r="B647" s="40">
        <v>0</v>
      </c>
      <c r="C647" s="40">
        <v>10.6</v>
      </c>
      <c r="D647" s="40">
        <v>-5</v>
      </c>
    </row>
    <row r="648" spans="1:4" x14ac:dyDescent="0.25">
      <c r="A648" s="40">
        <v>20080328</v>
      </c>
      <c r="B648" s="40">
        <v>0</v>
      </c>
      <c r="C648" s="40">
        <v>3.9</v>
      </c>
      <c r="D648" s="40">
        <v>-7.8</v>
      </c>
    </row>
    <row r="649" spans="1:4" x14ac:dyDescent="0.25">
      <c r="A649" s="40">
        <v>20080329</v>
      </c>
      <c r="B649" s="40">
        <v>0</v>
      </c>
      <c r="C649" s="40">
        <v>5.6</v>
      </c>
      <c r="D649" s="40">
        <v>-7.8</v>
      </c>
    </row>
    <row r="650" spans="1:4" x14ac:dyDescent="0.25">
      <c r="A650" s="40">
        <v>20080330</v>
      </c>
      <c r="B650" s="40">
        <v>0</v>
      </c>
      <c r="C650" s="40">
        <v>8.9</v>
      </c>
      <c r="D650" s="40">
        <v>-7.2</v>
      </c>
    </row>
    <row r="651" spans="1:4" x14ac:dyDescent="0.25">
      <c r="A651" s="40">
        <v>20080331</v>
      </c>
      <c r="B651" s="40">
        <v>0</v>
      </c>
      <c r="C651" s="40">
        <v>10.6</v>
      </c>
      <c r="D651" s="40">
        <v>2.8</v>
      </c>
    </row>
    <row r="652" spans="1:4" x14ac:dyDescent="0.25">
      <c r="A652" s="40">
        <v>20080401</v>
      </c>
      <c r="B652" s="40">
        <v>14.7</v>
      </c>
      <c r="C652" s="40">
        <v>4.4000000000000004</v>
      </c>
      <c r="D652" s="40">
        <v>0.6</v>
      </c>
    </row>
    <row r="653" spans="1:4" x14ac:dyDescent="0.25">
      <c r="A653" s="40">
        <v>20080402</v>
      </c>
      <c r="B653" s="40">
        <v>0</v>
      </c>
      <c r="C653" s="40">
        <v>7.8</v>
      </c>
      <c r="D653" s="40">
        <v>-6.7</v>
      </c>
    </row>
    <row r="654" spans="1:4" x14ac:dyDescent="0.25">
      <c r="A654" s="40">
        <v>20080403</v>
      </c>
      <c r="B654" s="40">
        <v>0</v>
      </c>
      <c r="C654" s="40">
        <v>10.6</v>
      </c>
      <c r="D654" s="40">
        <v>-6.7</v>
      </c>
    </row>
    <row r="655" spans="1:4" x14ac:dyDescent="0.25">
      <c r="A655" s="40">
        <v>20080404</v>
      </c>
      <c r="B655" s="40">
        <v>0.5</v>
      </c>
      <c r="C655" s="40">
        <v>10.6</v>
      </c>
      <c r="D655" s="40">
        <v>-6.7</v>
      </c>
    </row>
    <row r="656" spans="1:4" x14ac:dyDescent="0.25">
      <c r="A656" s="40">
        <v>20080405</v>
      </c>
      <c r="B656" s="40">
        <v>0</v>
      </c>
      <c r="C656" s="40">
        <v>15.6</v>
      </c>
      <c r="D656" s="40">
        <v>-0.6</v>
      </c>
    </row>
    <row r="657" spans="1:4" x14ac:dyDescent="0.25">
      <c r="A657" s="40">
        <v>20080406</v>
      </c>
      <c r="B657" s="40">
        <v>0</v>
      </c>
      <c r="C657" s="40">
        <v>18.3</v>
      </c>
      <c r="D657" s="40">
        <v>2.8</v>
      </c>
    </row>
    <row r="658" spans="1:4" x14ac:dyDescent="0.25">
      <c r="A658" s="40">
        <v>20080407</v>
      </c>
      <c r="B658" s="40">
        <v>3.8</v>
      </c>
      <c r="C658" s="40">
        <v>17.8</v>
      </c>
      <c r="D658" s="40">
        <v>1.7</v>
      </c>
    </row>
    <row r="659" spans="1:4" x14ac:dyDescent="0.25">
      <c r="A659" s="40">
        <v>20080408</v>
      </c>
      <c r="B659" s="40">
        <v>0</v>
      </c>
      <c r="C659" s="40">
        <v>7.2</v>
      </c>
      <c r="D659" s="40">
        <v>1.7</v>
      </c>
    </row>
    <row r="660" spans="1:4" x14ac:dyDescent="0.25">
      <c r="A660" s="40">
        <v>20080409</v>
      </c>
      <c r="B660" s="40">
        <v>14.7</v>
      </c>
      <c r="C660" s="40">
        <v>5</v>
      </c>
      <c r="D660" s="40">
        <v>0</v>
      </c>
    </row>
    <row r="661" spans="1:4" x14ac:dyDescent="0.25">
      <c r="A661" s="40">
        <v>20080410</v>
      </c>
      <c r="B661" s="40">
        <v>0</v>
      </c>
      <c r="C661" s="40">
        <v>7.8</v>
      </c>
      <c r="D661" s="40">
        <v>2.2000000000000002</v>
      </c>
    </row>
    <row r="662" spans="1:4" x14ac:dyDescent="0.25">
      <c r="A662" s="40">
        <v>20080411</v>
      </c>
      <c r="B662" s="40">
        <v>27.2</v>
      </c>
      <c r="C662" s="40">
        <v>7.2</v>
      </c>
      <c r="D662" s="40">
        <v>2.2000000000000002</v>
      </c>
    </row>
    <row r="663" spans="1:4" x14ac:dyDescent="0.25">
      <c r="A663" s="40">
        <v>20080412</v>
      </c>
      <c r="B663" s="40">
        <v>4.5999999999999996</v>
      </c>
      <c r="C663" s="40">
        <v>9.4</v>
      </c>
      <c r="D663" s="40">
        <v>0.6</v>
      </c>
    </row>
    <row r="664" spans="1:4" x14ac:dyDescent="0.25">
      <c r="A664" s="40">
        <v>20080413</v>
      </c>
      <c r="B664" s="40">
        <v>0.5</v>
      </c>
      <c r="C664" s="40">
        <v>2.8</v>
      </c>
      <c r="D664" s="40">
        <v>-2.8</v>
      </c>
    </row>
    <row r="665" spans="1:4" x14ac:dyDescent="0.25">
      <c r="A665" s="40">
        <v>20080414</v>
      </c>
      <c r="B665" s="40">
        <v>0</v>
      </c>
      <c r="C665" s="40">
        <v>7.8</v>
      </c>
      <c r="D665" s="40">
        <v>-5.6</v>
      </c>
    </row>
    <row r="666" spans="1:4" x14ac:dyDescent="0.25">
      <c r="A666" s="40">
        <v>20080415</v>
      </c>
      <c r="B666" s="40">
        <v>0</v>
      </c>
      <c r="C666" s="40">
        <v>12.2</v>
      </c>
      <c r="D666" s="40">
        <v>-5</v>
      </c>
    </row>
    <row r="667" spans="1:4" x14ac:dyDescent="0.25">
      <c r="A667" s="40">
        <v>20080416</v>
      </c>
      <c r="B667" s="40">
        <v>0</v>
      </c>
      <c r="C667" s="40">
        <v>16.100000000000001</v>
      </c>
      <c r="D667" s="40">
        <v>3.3</v>
      </c>
    </row>
    <row r="668" spans="1:4" x14ac:dyDescent="0.25">
      <c r="A668" s="40">
        <v>20080417</v>
      </c>
      <c r="B668" s="40">
        <v>0</v>
      </c>
      <c r="C668" s="40">
        <v>22.2</v>
      </c>
      <c r="D668" s="40">
        <v>7.8</v>
      </c>
    </row>
    <row r="669" spans="1:4" x14ac:dyDescent="0.25">
      <c r="A669" s="40">
        <v>20080418</v>
      </c>
      <c r="B669" s="40">
        <v>22.6</v>
      </c>
      <c r="C669" s="40">
        <v>13.9</v>
      </c>
      <c r="D669" s="40">
        <v>6.1</v>
      </c>
    </row>
    <row r="670" spans="1:4" x14ac:dyDescent="0.25">
      <c r="A670" s="40">
        <v>20080419</v>
      </c>
      <c r="B670" s="40">
        <v>22.6</v>
      </c>
      <c r="C670" s="40">
        <v>10</v>
      </c>
      <c r="D670" s="40">
        <v>5.6</v>
      </c>
    </row>
    <row r="671" spans="1:4" x14ac:dyDescent="0.25">
      <c r="A671" s="40">
        <v>20080420</v>
      </c>
      <c r="B671" s="40">
        <v>0</v>
      </c>
      <c r="C671" s="40">
        <v>18.3</v>
      </c>
      <c r="D671" s="40">
        <v>5.6</v>
      </c>
    </row>
    <row r="672" spans="1:4" x14ac:dyDescent="0.25">
      <c r="A672" s="40">
        <v>20080421</v>
      </c>
      <c r="B672" s="40">
        <v>0</v>
      </c>
      <c r="C672" s="40">
        <v>23.9</v>
      </c>
      <c r="D672" s="40">
        <v>6.7</v>
      </c>
    </row>
    <row r="673" spans="1:4" x14ac:dyDescent="0.25">
      <c r="A673" s="40">
        <v>20080422</v>
      </c>
      <c r="B673" s="40">
        <v>0</v>
      </c>
      <c r="C673" s="40">
        <v>24.4</v>
      </c>
      <c r="D673" s="40">
        <v>7.2</v>
      </c>
    </row>
    <row r="674" spans="1:4" x14ac:dyDescent="0.25">
      <c r="A674" s="40">
        <v>20080423</v>
      </c>
      <c r="B674" s="40">
        <v>4.0999999999999996</v>
      </c>
      <c r="C674" s="40">
        <v>21.7</v>
      </c>
      <c r="D674" s="40">
        <v>3.9</v>
      </c>
    </row>
    <row r="675" spans="1:4" x14ac:dyDescent="0.25">
      <c r="A675" s="40">
        <v>20080424</v>
      </c>
      <c r="B675" s="40">
        <v>0</v>
      </c>
      <c r="C675" s="40">
        <v>23.9</v>
      </c>
      <c r="D675" s="40">
        <v>3.3</v>
      </c>
    </row>
    <row r="676" spans="1:4" x14ac:dyDescent="0.25">
      <c r="A676" s="40">
        <v>20080425</v>
      </c>
      <c r="B676" s="40">
        <v>45.7</v>
      </c>
      <c r="C676" s="40">
        <v>16.7</v>
      </c>
      <c r="D676" s="40">
        <v>11.7</v>
      </c>
    </row>
    <row r="677" spans="1:4" x14ac:dyDescent="0.25">
      <c r="A677" s="40">
        <v>20080426</v>
      </c>
      <c r="B677" s="40">
        <v>28.7</v>
      </c>
      <c r="C677" s="40">
        <v>-9999</v>
      </c>
      <c r="D677" s="40">
        <v>-9999</v>
      </c>
    </row>
    <row r="678" spans="1:4" x14ac:dyDescent="0.25">
      <c r="A678" s="40">
        <v>20080427</v>
      </c>
      <c r="B678" s="40">
        <v>0</v>
      </c>
      <c r="C678" s="40">
        <v>10.6</v>
      </c>
      <c r="D678" s="40">
        <v>1.7</v>
      </c>
    </row>
    <row r="679" spans="1:4" x14ac:dyDescent="0.25">
      <c r="A679" s="40">
        <v>20080428</v>
      </c>
      <c r="B679" s="40">
        <v>0.5</v>
      </c>
      <c r="C679" s="40">
        <v>11.7</v>
      </c>
      <c r="D679" s="40">
        <v>1.1000000000000001</v>
      </c>
    </row>
    <row r="680" spans="1:4" x14ac:dyDescent="0.25">
      <c r="A680" s="40">
        <v>20080429</v>
      </c>
      <c r="B680" s="40">
        <v>0.3</v>
      </c>
      <c r="C680" s="40">
        <v>3.9</v>
      </c>
      <c r="D680" s="40">
        <v>0.6</v>
      </c>
    </row>
    <row r="681" spans="1:4" x14ac:dyDescent="0.25">
      <c r="A681" s="40">
        <v>20080430</v>
      </c>
      <c r="B681" s="40">
        <v>0</v>
      </c>
      <c r="C681" s="40">
        <v>10.6</v>
      </c>
      <c r="D681" s="40">
        <v>-1.1000000000000001</v>
      </c>
    </row>
    <row r="682" spans="1:4" x14ac:dyDescent="0.25">
      <c r="A682" s="40">
        <v>20080501</v>
      </c>
      <c r="B682" s="40">
        <v>0</v>
      </c>
      <c r="C682" s="40">
        <v>16.100000000000001</v>
      </c>
      <c r="D682" s="40">
        <v>0.6</v>
      </c>
    </row>
    <row r="683" spans="1:4" x14ac:dyDescent="0.25">
      <c r="A683" s="40">
        <v>20080502</v>
      </c>
      <c r="B683" s="40">
        <v>0.3</v>
      </c>
      <c r="C683" s="40">
        <v>20</v>
      </c>
      <c r="D683" s="40">
        <v>7.2</v>
      </c>
    </row>
    <row r="684" spans="1:4" x14ac:dyDescent="0.25">
      <c r="A684" s="40">
        <v>20080503</v>
      </c>
      <c r="B684" s="40">
        <v>7.9</v>
      </c>
      <c r="C684" s="40">
        <v>21.1</v>
      </c>
      <c r="D684" s="40">
        <v>8.9</v>
      </c>
    </row>
    <row r="685" spans="1:4" x14ac:dyDescent="0.25">
      <c r="A685" s="40">
        <v>20080504</v>
      </c>
      <c r="B685" s="40">
        <v>1</v>
      </c>
      <c r="C685" s="40">
        <v>13.9</v>
      </c>
      <c r="D685" s="40">
        <v>-0.6</v>
      </c>
    </row>
    <row r="686" spans="1:4" x14ac:dyDescent="0.25">
      <c r="A686" s="40">
        <v>20080505</v>
      </c>
      <c r="B686" s="40">
        <v>0</v>
      </c>
      <c r="C686" s="40">
        <v>19.399999999999999</v>
      </c>
      <c r="D686" s="40">
        <v>3.9</v>
      </c>
    </row>
    <row r="687" spans="1:4" x14ac:dyDescent="0.25">
      <c r="A687" s="40">
        <v>20080507</v>
      </c>
      <c r="B687" s="40">
        <v>-9999</v>
      </c>
      <c r="C687" s="40">
        <v>27.2</v>
      </c>
      <c r="D687" s="40">
        <v>6.1</v>
      </c>
    </row>
    <row r="688" spans="1:4" x14ac:dyDescent="0.25">
      <c r="A688" s="40">
        <v>20080508</v>
      </c>
      <c r="B688" s="40">
        <v>0</v>
      </c>
      <c r="C688" s="40">
        <v>19.399999999999999</v>
      </c>
      <c r="D688" s="40">
        <v>2.8</v>
      </c>
    </row>
    <row r="689" spans="1:4" x14ac:dyDescent="0.25">
      <c r="A689" s="40">
        <v>20080509</v>
      </c>
      <c r="B689" s="40">
        <v>0</v>
      </c>
      <c r="C689" s="40">
        <v>19.399999999999999</v>
      </c>
      <c r="D689" s="40">
        <v>5</v>
      </c>
    </row>
    <row r="690" spans="1:4" x14ac:dyDescent="0.25">
      <c r="A690" s="40">
        <v>20080510</v>
      </c>
      <c r="B690" s="40">
        <v>0</v>
      </c>
      <c r="C690" s="40">
        <v>16.100000000000001</v>
      </c>
      <c r="D690" s="40">
        <v>3.3</v>
      </c>
    </row>
    <row r="691" spans="1:4" x14ac:dyDescent="0.25">
      <c r="A691" s="40">
        <v>20080511</v>
      </c>
      <c r="B691" s="40">
        <v>10.7</v>
      </c>
      <c r="C691" s="40">
        <v>16.100000000000001</v>
      </c>
      <c r="D691" s="40">
        <v>3.9</v>
      </c>
    </row>
    <row r="692" spans="1:4" x14ac:dyDescent="0.25">
      <c r="A692" s="40">
        <v>20080512</v>
      </c>
      <c r="B692" s="40">
        <v>2.5</v>
      </c>
      <c r="C692" s="40">
        <v>16.100000000000001</v>
      </c>
      <c r="D692" s="40">
        <v>0</v>
      </c>
    </row>
    <row r="693" spans="1:4" x14ac:dyDescent="0.25">
      <c r="A693" s="40">
        <v>20080513</v>
      </c>
      <c r="B693" s="40">
        <v>0</v>
      </c>
      <c r="C693" s="40">
        <v>17.8</v>
      </c>
      <c r="D693" s="40">
        <v>1.7</v>
      </c>
    </row>
    <row r="694" spans="1:4" x14ac:dyDescent="0.25">
      <c r="A694" s="40">
        <v>20080514</v>
      </c>
      <c r="B694" s="40">
        <v>4.3</v>
      </c>
      <c r="C694" s="40">
        <v>18.3</v>
      </c>
      <c r="D694" s="40">
        <v>8.3000000000000007</v>
      </c>
    </row>
    <row r="695" spans="1:4" x14ac:dyDescent="0.25">
      <c r="A695" s="40">
        <v>20080515</v>
      </c>
      <c r="B695" s="40">
        <v>0</v>
      </c>
      <c r="C695" s="40">
        <v>18.899999999999999</v>
      </c>
      <c r="D695" s="40">
        <v>2.2000000000000002</v>
      </c>
    </row>
    <row r="696" spans="1:4" x14ac:dyDescent="0.25">
      <c r="A696" s="40">
        <v>20080516</v>
      </c>
      <c r="B696" s="40">
        <v>0</v>
      </c>
      <c r="C696" s="40">
        <v>20</v>
      </c>
      <c r="D696" s="40">
        <v>3.9</v>
      </c>
    </row>
    <row r="697" spans="1:4" x14ac:dyDescent="0.25">
      <c r="A697" s="40">
        <v>20080517</v>
      </c>
      <c r="B697" s="40">
        <v>0.5</v>
      </c>
      <c r="C697" s="40">
        <v>23.3</v>
      </c>
      <c r="D697" s="40">
        <v>6.1</v>
      </c>
    </row>
    <row r="698" spans="1:4" x14ac:dyDescent="0.25">
      <c r="A698" s="40">
        <v>20080518</v>
      </c>
      <c r="B698" s="40">
        <v>1.5</v>
      </c>
      <c r="C698" s="40">
        <v>21.7</v>
      </c>
      <c r="D698" s="40">
        <v>5.6</v>
      </c>
    </row>
    <row r="699" spans="1:4" x14ac:dyDescent="0.25">
      <c r="A699" s="40">
        <v>20080519</v>
      </c>
      <c r="B699" s="40">
        <v>0</v>
      </c>
      <c r="C699" s="40">
        <v>15.6</v>
      </c>
      <c r="D699" s="40">
        <v>1.1000000000000001</v>
      </c>
    </row>
    <row r="700" spans="1:4" x14ac:dyDescent="0.25">
      <c r="A700" s="40">
        <v>20080520</v>
      </c>
      <c r="B700" s="40">
        <v>1</v>
      </c>
      <c r="C700" s="40">
        <v>16.7</v>
      </c>
      <c r="D700" s="40">
        <v>2.8</v>
      </c>
    </row>
    <row r="701" spans="1:4" x14ac:dyDescent="0.25">
      <c r="A701" s="40">
        <v>20080521</v>
      </c>
      <c r="B701" s="40">
        <v>0</v>
      </c>
      <c r="C701" s="40">
        <v>18.3</v>
      </c>
      <c r="D701" s="40">
        <v>3.3</v>
      </c>
    </row>
    <row r="702" spans="1:4" x14ac:dyDescent="0.25">
      <c r="A702" s="40">
        <v>20080522</v>
      </c>
      <c r="B702" s="40">
        <v>0</v>
      </c>
      <c r="C702" s="40">
        <v>18.3</v>
      </c>
      <c r="D702" s="40">
        <v>3.3</v>
      </c>
    </row>
    <row r="703" spans="1:4" x14ac:dyDescent="0.25">
      <c r="A703" s="40">
        <v>20080523</v>
      </c>
      <c r="B703" s="40">
        <v>0</v>
      </c>
      <c r="C703" s="40">
        <v>20</v>
      </c>
      <c r="D703" s="40">
        <v>5.6</v>
      </c>
    </row>
    <row r="704" spans="1:4" x14ac:dyDescent="0.25">
      <c r="A704" s="40">
        <v>20080524</v>
      </c>
      <c r="B704" s="40">
        <v>0</v>
      </c>
      <c r="C704" s="40">
        <v>20</v>
      </c>
      <c r="D704" s="40">
        <v>3.3</v>
      </c>
    </row>
    <row r="705" spans="1:4" x14ac:dyDescent="0.25">
      <c r="A705" s="40">
        <v>20080525</v>
      </c>
      <c r="B705" s="40">
        <v>0</v>
      </c>
      <c r="C705" s="40">
        <v>22.8</v>
      </c>
      <c r="D705" s="40">
        <v>5</v>
      </c>
    </row>
    <row r="706" spans="1:4" x14ac:dyDescent="0.25">
      <c r="A706" s="40">
        <v>20080526</v>
      </c>
      <c r="B706" s="40">
        <v>1</v>
      </c>
      <c r="C706" s="40">
        <v>23.9</v>
      </c>
      <c r="D706" s="40">
        <v>13.9</v>
      </c>
    </row>
    <row r="707" spans="1:4" x14ac:dyDescent="0.25">
      <c r="A707" s="40">
        <v>20080527</v>
      </c>
      <c r="B707" s="40">
        <v>0</v>
      </c>
      <c r="C707" s="40">
        <v>28.3</v>
      </c>
      <c r="D707" s="40">
        <v>7.2</v>
      </c>
    </row>
    <row r="708" spans="1:4" x14ac:dyDescent="0.25">
      <c r="A708" s="40">
        <v>20080528</v>
      </c>
      <c r="B708" s="40">
        <v>0</v>
      </c>
      <c r="C708" s="40">
        <v>15</v>
      </c>
      <c r="D708" s="40">
        <v>1.7</v>
      </c>
    </row>
    <row r="709" spans="1:4" x14ac:dyDescent="0.25">
      <c r="A709" s="40">
        <v>20080529</v>
      </c>
      <c r="B709" s="40">
        <v>0</v>
      </c>
      <c r="C709" s="40">
        <v>20.6</v>
      </c>
      <c r="D709" s="40">
        <v>3.9</v>
      </c>
    </row>
    <row r="710" spans="1:4" x14ac:dyDescent="0.25">
      <c r="A710" s="40">
        <v>20080530</v>
      </c>
      <c r="B710" s="40">
        <v>22.4</v>
      </c>
      <c r="C710" s="40">
        <v>18.899999999999999</v>
      </c>
      <c r="D710" s="40">
        <v>5.6</v>
      </c>
    </row>
    <row r="711" spans="1:4" x14ac:dyDescent="0.25">
      <c r="A711" s="40">
        <v>20080531</v>
      </c>
      <c r="B711" s="40">
        <v>0</v>
      </c>
      <c r="C711" s="40">
        <v>25.6</v>
      </c>
      <c r="D711" s="40">
        <v>12.8</v>
      </c>
    </row>
    <row r="712" spans="1:4" x14ac:dyDescent="0.25">
      <c r="A712" s="40">
        <v>20080601</v>
      </c>
      <c r="B712" s="40">
        <v>1</v>
      </c>
      <c r="C712" s="40">
        <v>25</v>
      </c>
      <c r="D712" s="40">
        <v>10.6</v>
      </c>
    </row>
    <row r="713" spans="1:4" x14ac:dyDescent="0.25">
      <c r="A713" s="40">
        <v>20080602</v>
      </c>
      <c r="B713" s="40">
        <v>0</v>
      </c>
      <c r="C713" s="40">
        <v>27.2</v>
      </c>
      <c r="D713" s="40">
        <v>10.6</v>
      </c>
    </row>
    <row r="714" spans="1:4" x14ac:dyDescent="0.25">
      <c r="A714" s="40">
        <v>20080603</v>
      </c>
      <c r="B714" s="40">
        <v>6.1</v>
      </c>
      <c r="C714" s="40">
        <v>26.1</v>
      </c>
      <c r="D714" s="40">
        <v>11.7</v>
      </c>
    </row>
    <row r="715" spans="1:4" x14ac:dyDescent="0.25">
      <c r="A715" s="40">
        <v>20080604</v>
      </c>
      <c r="B715" s="40">
        <v>0.8</v>
      </c>
      <c r="C715" s="40">
        <v>16.7</v>
      </c>
      <c r="D715" s="40">
        <v>12.2</v>
      </c>
    </row>
    <row r="716" spans="1:4" x14ac:dyDescent="0.25">
      <c r="A716" s="40">
        <v>20080605</v>
      </c>
      <c r="B716" s="40">
        <v>33.299999999999997</v>
      </c>
      <c r="C716" s="40">
        <v>21.1</v>
      </c>
      <c r="D716" s="40">
        <v>13.3</v>
      </c>
    </row>
    <row r="717" spans="1:4" x14ac:dyDescent="0.25">
      <c r="A717" s="40">
        <v>20080606</v>
      </c>
      <c r="B717" s="40">
        <v>7.6</v>
      </c>
      <c r="C717" s="40">
        <v>25</v>
      </c>
      <c r="D717" s="40">
        <v>17.8</v>
      </c>
    </row>
    <row r="718" spans="1:4" x14ac:dyDescent="0.25">
      <c r="A718" s="40">
        <v>20080607</v>
      </c>
      <c r="B718" s="40">
        <v>0.8</v>
      </c>
      <c r="C718" s="40">
        <v>26.7</v>
      </c>
      <c r="D718" s="40">
        <v>14.4</v>
      </c>
    </row>
    <row r="719" spans="1:4" x14ac:dyDescent="0.25">
      <c r="A719" s="40">
        <v>20080608</v>
      </c>
      <c r="B719" s="40">
        <v>46.7</v>
      </c>
      <c r="C719" s="40">
        <v>30.6</v>
      </c>
      <c r="D719" s="40">
        <v>17.8</v>
      </c>
    </row>
    <row r="720" spans="1:4" x14ac:dyDescent="0.25">
      <c r="A720" s="40">
        <v>20080609</v>
      </c>
      <c r="B720" s="40">
        <v>92.5</v>
      </c>
      <c r="C720" s="40">
        <v>24.4</v>
      </c>
      <c r="D720" s="40">
        <v>17.8</v>
      </c>
    </row>
    <row r="721" spans="1:4" x14ac:dyDescent="0.25">
      <c r="A721" s="40">
        <v>20080610</v>
      </c>
      <c r="B721" s="40">
        <v>0</v>
      </c>
      <c r="C721" s="40">
        <v>25</v>
      </c>
      <c r="D721" s="40">
        <v>14.4</v>
      </c>
    </row>
    <row r="722" spans="1:4" x14ac:dyDescent="0.25">
      <c r="A722" s="40">
        <v>20080611</v>
      </c>
      <c r="B722" s="40">
        <v>0</v>
      </c>
      <c r="C722" s="40">
        <v>25.6</v>
      </c>
      <c r="D722" s="40">
        <v>15.6</v>
      </c>
    </row>
    <row r="723" spans="1:4" x14ac:dyDescent="0.25">
      <c r="A723" s="40">
        <v>20080612</v>
      </c>
      <c r="B723" s="40">
        <v>5.0999999999999996</v>
      </c>
      <c r="C723" s="40">
        <v>25</v>
      </c>
      <c r="D723" s="40">
        <v>17.8</v>
      </c>
    </row>
    <row r="724" spans="1:4" x14ac:dyDescent="0.25">
      <c r="A724" s="40">
        <v>20080613</v>
      </c>
      <c r="B724" s="40">
        <v>48</v>
      </c>
      <c r="C724" s="40">
        <v>21.7</v>
      </c>
      <c r="D724" s="40">
        <v>15.6</v>
      </c>
    </row>
    <row r="725" spans="1:4" x14ac:dyDescent="0.25">
      <c r="A725" s="40">
        <v>20080614</v>
      </c>
      <c r="B725" s="40">
        <v>0</v>
      </c>
      <c r="C725" s="40">
        <v>25</v>
      </c>
      <c r="D725" s="40">
        <v>11.7</v>
      </c>
    </row>
    <row r="726" spans="1:4" x14ac:dyDescent="0.25">
      <c r="A726" s="40">
        <v>20080615</v>
      </c>
      <c r="B726" s="40">
        <v>0.3</v>
      </c>
      <c r="C726" s="40">
        <v>28.3</v>
      </c>
      <c r="D726" s="40">
        <v>15</v>
      </c>
    </row>
    <row r="727" spans="1:4" x14ac:dyDescent="0.25">
      <c r="A727" s="40">
        <v>20080616</v>
      </c>
      <c r="B727" s="40">
        <v>0</v>
      </c>
      <c r="C727" s="40">
        <v>26.1</v>
      </c>
      <c r="D727" s="40">
        <v>11.1</v>
      </c>
    </row>
    <row r="728" spans="1:4" x14ac:dyDescent="0.25">
      <c r="A728" s="40">
        <v>20080617</v>
      </c>
      <c r="B728" s="40">
        <v>0</v>
      </c>
      <c r="C728" s="40">
        <v>21.1</v>
      </c>
      <c r="D728" s="40">
        <v>8.3000000000000007</v>
      </c>
    </row>
    <row r="729" spans="1:4" x14ac:dyDescent="0.25">
      <c r="A729" s="40">
        <v>20080618</v>
      </c>
      <c r="B729" s="40">
        <v>0</v>
      </c>
      <c r="C729" s="40">
        <v>24.4</v>
      </c>
      <c r="D729" s="40">
        <v>10</v>
      </c>
    </row>
    <row r="730" spans="1:4" x14ac:dyDescent="0.25">
      <c r="A730" s="40">
        <v>20080619</v>
      </c>
      <c r="B730" s="40">
        <v>0</v>
      </c>
      <c r="C730" s="40">
        <v>24.4</v>
      </c>
      <c r="D730" s="40">
        <v>7.2</v>
      </c>
    </row>
    <row r="731" spans="1:4" x14ac:dyDescent="0.25">
      <c r="A731" s="40">
        <v>20080620</v>
      </c>
      <c r="B731" s="40">
        <v>0</v>
      </c>
      <c r="C731" s="40">
        <v>26.7</v>
      </c>
      <c r="D731" s="40">
        <v>9.4</v>
      </c>
    </row>
    <row r="732" spans="1:4" x14ac:dyDescent="0.25">
      <c r="A732" s="40">
        <v>20080621</v>
      </c>
      <c r="B732" s="40">
        <v>0</v>
      </c>
      <c r="C732" s="40">
        <v>29.4</v>
      </c>
      <c r="D732" s="40">
        <v>13.9</v>
      </c>
    </row>
    <row r="733" spans="1:4" x14ac:dyDescent="0.25">
      <c r="A733" s="40">
        <v>20080622</v>
      </c>
      <c r="B733" s="40">
        <v>0</v>
      </c>
      <c r="C733" s="40">
        <v>26.1</v>
      </c>
      <c r="D733" s="40">
        <v>10.6</v>
      </c>
    </row>
    <row r="734" spans="1:4" x14ac:dyDescent="0.25">
      <c r="A734" s="40">
        <v>20080623</v>
      </c>
      <c r="B734" s="40">
        <v>0</v>
      </c>
      <c r="C734" s="40">
        <v>23.3</v>
      </c>
      <c r="D734" s="40">
        <v>10</v>
      </c>
    </row>
    <row r="735" spans="1:4" x14ac:dyDescent="0.25">
      <c r="A735" s="40">
        <v>20080624</v>
      </c>
      <c r="B735" s="40">
        <v>0</v>
      </c>
      <c r="C735" s="40">
        <v>25.6</v>
      </c>
      <c r="D735" s="40">
        <v>12.2</v>
      </c>
    </row>
    <row r="736" spans="1:4" x14ac:dyDescent="0.25">
      <c r="A736" s="40">
        <v>20080625</v>
      </c>
      <c r="B736" s="40">
        <v>0</v>
      </c>
      <c r="C736" s="40">
        <v>28.3</v>
      </c>
      <c r="D736" s="40">
        <v>14.4</v>
      </c>
    </row>
    <row r="737" spans="1:4" x14ac:dyDescent="0.25">
      <c r="A737" s="40">
        <v>20080626</v>
      </c>
      <c r="B737" s="40">
        <v>0</v>
      </c>
      <c r="C737" s="40">
        <v>29.4</v>
      </c>
      <c r="D737" s="40">
        <v>16.7</v>
      </c>
    </row>
    <row r="738" spans="1:4" x14ac:dyDescent="0.25">
      <c r="A738" s="40">
        <v>20080627</v>
      </c>
      <c r="B738" s="40">
        <v>0</v>
      </c>
      <c r="C738" s="40">
        <v>27.8</v>
      </c>
      <c r="D738" s="40">
        <v>16.100000000000001</v>
      </c>
    </row>
    <row r="739" spans="1:4" x14ac:dyDescent="0.25">
      <c r="A739" s="40">
        <v>20080628</v>
      </c>
      <c r="B739" s="40">
        <v>7.1</v>
      </c>
      <c r="C739" s="40">
        <v>26.7</v>
      </c>
      <c r="D739" s="40">
        <v>16.7</v>
      </c>
    </row>
    <row r="740" spans="1:4" x14ac:dyDescent="0.25">
      <c r="A740" s="40">
        <v>20080629</v>
      </c>
      <c r="B740" s="40">
        <v>6.6</v>
      </c>
      <c r="C740" s="40">
        <v>26.7</v>
      </c>
      <c r="D740" s="40">
        <v>10.6</v>
      </c>
    </row>
    <row r="741" spans="1:4" x14ac:dyDescent="0.25">
      <c r="A741" s="40">
        <v>20080630</v>
      </c>
      <c r="B741" s="40">
        <v>0</v>
      </c>
      <c r="C741" s="40">
        <v>23.3</v>
      </c>
      <c r="D741" s="40">
        <v>10.6</v>
      </c>
    </row>
    <row r="742" spans="1:4" x14ac:dyDescent="0.25">
      <c r="A742" s="40">
        <v>20080701</v>
      </c>
      <c r="B742" s="40">
        <v>0</v>
      </c>
      <c r="C742" s="40">
        <v>26.1</v>
      </c>
      <c r="D742" s="40">
        <v>9.4</v>
      </c>
    </row>
    <row r="743" spans="1:4" x14ac:dyDescent="0.25">
      <c r="A743" s="40">
        <v>20080702</v>
      </c>
      <c r="B743" s="40">
        <v>0</v>
      </c>
      <c r="C743" s="40">
        <v>28.3</v>
      </c>
      <c r="D743" s="40">
        <v>11.1</v>
      </c>
    </row>
    <row r="744" spans="1:4" x14ac:dyDescent="0.25">
      <c r="A744" s="40">
        <v>20080703</v>
      </c>
      <c r="B744" s="40">
        <v>0.5</v>
      </c>
      <c r="C744" s="40">
        <v>27.2</v>
      </c>
      <c r="D744" s="40">
        <v>11.1</v>
      </c>
    </row>
    <row r="745" spans="1:4" x14ac:dyDescent="0.25">
      <c r="A745" s="40">
        <v>20080704</v>
      </c>
      <c r="B745" s="40">
        <v>0</v>
      </c>
      <c r="C745" s="40">
        <v>24.4</v>
      </c>
      <c r="D745" s="40">
        <v>11.7</v>
      </c>
    </row>
    <row r="746" spans="1:4" x14ac:dyDescent="0.25">
      <c r="A746" s="40">
        <v>20080705</v>
      </c>
      <c r="B746" s="40">
        <v>0</v>
      </c>
      <c r="C746" s="40">
        <v>26.1</v>
      </c>
      <c r="D746" s="40">
        <v>10</v>
      </c>
    </row>
    <row r="747" spans="1:4" x14ac:dyDescent="0.25">
      <c r="A747" s="40">
        <v>20080706</v>
      </c>
      <c r="B747" s="40">
        <v>0</v>
      </c>
      <c r="C747" s="40">
        <v>27.8</v>
      </c>
      <c r="D747" s="40">
        <v>13.3</v>
      </c>
    </row>
    <row r="748" spans="1:4" x14ac:dyDescent="0.25">
      <c r="A748" s="40">
        <v>20080707</v>
      </c>
      <c r="B748" s="40">
        <v>5.6</v>
      </c>
      <c r="C748" s="40">
        <v>30.6</v>
      </c>
      <c r="D748" s="40">
        <v>15.6</v>
      </c>
    </row>
    <row r="749" spans="1:4" x14ac:dyDescent="0.25">
      <c r="A749" s="40">
        <v>20080708</v>
      </c>
      <c r="B749" s="40">
        <v>14.7</v>
      </c>
      <c r="C749" s="40">
        <v>29.4</v>
      </c>
      <c r="D749" s="40">
        <v>19.399999999999999</v>
      </c>
    </row>
    <row r="750" spans="1:4" x14ac:dyDescent="0.25">
      <c r="A750" s="40">
        <v>20080709</v>
      </c>
      <c r="B750" s="40">
        <v>4.5999999999999996</v>
      </c>
      <c r="C750" s="40">
        <v>28.3</v>
      </c>
      <c r="D750" s="40">
        <v>12.8</v>
      </c>
    </row>
    <row r="751" spans="1:4" x14ac:dyDescent="0.25">
      <c r="A751" s="40">
        <v>20080710</v>
      </c>
      <c r="B751" s="40">
        <v>0</v>
      </c>
      <c r="C751" s="40">
        <v>27.2</v>
      </c>
      <c r="D751" s="40">
        <v>14.4</v>
      </c>
    </row>
    <row r="752" spans="1:4" x14ac:dyDescent="0.25">
      <c r="A752" s="40">
        <v>20080711</v>
      </c>
      <c r="B752" s="40">
        <v>11.2</v>
      </c>
      <c r="C752" s="40">
        <v>26.7</v>
      </c>
      <c r="D752" s="40">
        <v>15</v>
      </c>
    </row>
    <row r="753" spans="1:4" x14ac:dyDescent="0.25">
      <c r="A753" s="40">
        <v>20080712</v>
      </c>
      <c r="B753" s="40">
        <v>25.9</v>
      </c>
      <c r="C753" s="40">
        <v>28.9</v>
      </c>
      <c r="D753" s="40">
        <v>18.3</v>
      </c>
    </row>
    <row r="754" spans="1:4" x14ac:dyDescent="0.25">
      <c r="A754" s="40">
        <v>20080713</v>
      </c>
      <c r="B754" s="40">
        <v>0</v>
      </c>
      <c r="C754" s="40">
        <v>24.4</v>
      </c>
      <c r="D754" s="40">
        <v>15</v>
      </c>
    </row>
    <row r="755" spans="1:4" x14ac:dyDescent="0.25">
      <c r="A755" s="40">
        <v>20080714</v>
      </c>
      <c r="B755" s="40">
        <v>0</v>
      </c>
      <c r="C755" s="40">
        <v>25.6</v>
      </c>
      <c r="D755" s="40">
        <v>12.2</v>
      </c>
    </row>
    <row r="756" spans="1:4" x14ac:dyDescent="0.25">
      <c r="A756" s="40">
        <v>20080715</v>
      </c>
      <c r="B756" s="40">
        <v>0</v>
      </c>
      <c r="C756" s="40">
        <v>27.8</v>
      </c>
      <c r="D756" s="40">
        <v>13.3</v>
      </c>
    </row>
    <row r="757" spans="1:4" x14ac:dyDescent="0.25">
      <c r="A757" s="40">
        <v>20080716</v>
      </c>
      <c r="B757" s="40">
        <v>0</v>
      </c>
      <c r="C757" s="40">
        <v>30.6</v>
      </c>
      <c r="D757" s="40">
        <v>16.7</v>
      </c>
    </row>
    <row r="758" spans="1:4" x14ac:dyDescent="0.25">
      <c r="A758" s="40">
        <v>20080717</v>
      </c>
      <c r="B758" s="40">
        <v>0</v>
      </c>
      <c r="C758" s="40">
        <v>31.1</v>
      </c>
      <c r="D758" s="40">
        <v>18.3</v>
      </c>
    </row>
    <row r="759" spans="1:4" x14ac:dyDescent="0.25">
      <c r="A759" s="40">
        <v>20080718</v>
      </c>
      <c r="B759" s="40">
        <v>7.9</v>
      </c>
      <c r="C759" s="40">
        <v>28.3</v>
      </c>
      <c r="D759" s="40">
        <v>18.899999999999999</v>
      </c>
    </row>
    <row r="760" spans="1:4" x14ac:dyDescent="0.25">
      <c r="A760" s="40">
        <v>20080719</v>
      </c>
      <c r="B760" s="40">
        <v>0.3</v>
      </c>
      <c r="C760" s="40">
        <v>28.9</v>
      </c>
      <c r="D760" s="40">
        <v>19.399999999999999</v>
      </c>
    </row>
    <row r="761" spans="1:4" x14ac:dyDescent="0.25">
      <c r="A761" s="40">
        <v>20080720</v>
      </c>
      <c r="B761" s="40">
        <v>4.5999999999999996</v>
      </c>
      <c r="C761" s="40">
        <v>29.4</v>
      </c>
      <c r="D761" s="40">
        <v>18.3</v>
      </c>
    </row>
    <row r="762" spans="1:4" x14ac:dyDescent="0.25">
      <c r="A762" s="40">
        <v>20080721</v>
      </c>
      <c r="B762" s="40">
        <v>0</v>
      </c>
      <c r="C762" s="40">
        <v>29.4</v>
      </c>
      <c r="D762" s="40">
        <v>18.899999999999999</v>
      </c>
    </row>
    <row r="763" spans="1:4" x14ac:dyDescent="0.25">
      <c r="A763" s="40">
        <v>20080722</v>
      </c>
      <c r="B763" s="40">
        <v>0</v>
      </c>
      <c r="C763" s="40">
        <v>27.8</v>
      </c>
      <c r="D763" s="40">
        <v>15.6</v>
      </c>
    </row>
    <row r="764" spans="1:4" x14ac:dyDescent="0.25">
      <c r="A764" s="40">
        <v>20080723</v>
      </c>
      <c r="B764" s="40">
        <v>0</v>
      </c>
      <c r="C764" s="40">
        <v>25.6</v>
      </c>
      <c r="D764" s="40">
        <v>12.8</v>
      </c>
    </row>
    <row r="765" spans="1:4" x14ac:dyDescent="0.25">
      <c r="A765" s="40">
        <v>20080724</v>
      </c>
      <c r="B765" s="40">
        <v>0</v>
      </c>
      <c r="C765" s="40">
        <v>27.2</v>
      </c>
      <c r="D765" s="40">
        <v>12.8</v>
      </c>
    </row>
    <row r="766" spans="1:4" x14ac:dyDescent="0.25">
      <c r="A766" s="40">
        <v>20080725</v>
      </c>
      <c r="B766" s="40">
        <v>0</v>
      </c>
      <c r="C766" s="40">
        <v>27.2</v>
      </c>
      <c r="D766" s="40">
        <v>14.4</v>
      </c>
    </row>
    <row r="767" spans="1:4" x14ac:dyDescent="0.25">
      <c r="A767" s="40">
        <v>20080726</v>
      </c>
      <c r="B767" s="40">
        <v>20.3</v>
      </c>
      <c r="C767" s="40">
        <v>27.2</v>
      </c>
      <c r="D767" s="40">
        <v>15</v>
      </c>
    </row>
    <row r="768" spans="1:4" x14ac:dyDescent="0.25">
      <c r="A768" s="40">
        <v>20080727</v>
      </c>
      <c r="B768" s="40">
        <v>0</v>
      </c>
      <c r="C768" s="40">
        <v>26.1</v>
      </c>
      <c r="D768" s="40">
        <v>13.3</v>
      </c>
    </row>
    <row r="769" spans="1:4" x14ac:dyDescent="0.25">
      <c r="A769" s="40">
        <v>20080728</v>
      </c>
      <c r="B769" s="40">
        <v>0</v>
      </c>
      <c r="C769" s="40">
        <v>27.2</v>
      </c>
      <c r="D769" s="40">
        <v>14.4</v>
      </c>
    </row>
    <row r="770" spans="1:4" x14ac:dyDescent="0.25">
      <c r="A770" s="40">
        <v>20080729</v>
      </c>
      <c r="B770" s="40">
        <v>0</v>
      </c>
      <c r="C770" s="40">
        <v>30</v>
      </c>
      <c r="D770" s="40">
        <v>15.6</v>
      </c>
    </row>
    <row r="771" spans="1:4" x14ac:dyDescent="0.25">
      <c r="A771" s="40">
        <v>20080730</v>
      </c>
      <c r="B771" s="40">
        <v>1.8</v>
      </c>
      <c r="C771" s="40">
        <v>30.6</v>
      </c>
      <c r="D771" s="40">
        <v>16.7</v>
      </c>
    </row>
    <row r="772" spans="1:4" x14ac:dyDescent="0.25">
      <c r="A772" s="40">
        <v>20080731</v>
      </c>
      <c r="B772" s="40">
        <v>0</v>
      </c>
      <c r="C772" s="40">
        <v>30.6</v>
      </c>
      <c r="D772" s="40">
        <v>16.7</v>
      </c>
    </row>
    <row r="773" spans="1:4" x14ac:dyDescent="0.25">
      <c r="A773" s="40">
        <v>20080801</v>
      </c>
      <c r="B773" s="40">
        <v>0.8</v>
      </c>
      <c r="C773" s="40">
        <v>28.9</v>
      </c>
      <c r="D773" s="40">
        <v>16.7</v>
      </c>
    </row>
    <row r="774" spans="1:4" x14ac:dyDescent="0.25">
      <c r="A774" s="40">
        <v>20080802</v>
      </c>
      <c r="B774" s="40">
        <v>0</v>
      </c>
      <c r="C774" s="40">
        <v>31.1</v>
      </c>
      <c r="D774" s="40">
        <v>12.8</v>
      </c>
    </row>
    <row r="775" spans="1:4" x14ac:dyDescent="0.25">
      <c r="A775" s="40">
        <v>20080803</v>
      </c>
      <c r="B775" s="40">
        <v>0</v>
      </c>
      <c r="C775" s="40">
        <v>28.3</v>
      </c>
      <c r="D775" s="40">
        <v>12.8</v>
      </c>
    </row>
    <row r="776" spans="1:4" x14ac:dyDescent="0.25">
      <c r="A776" s="40">
        <v>20080804</v>
      </c>
      <c r="B776" s="40">
        <v>2.8</v>
      </c>
      <c r="C776" s="40">
        <v>28.3</v>
      </c>
      <c r="D776" s="40">
        <v>12.8</v>
      </c>
    </row>
    <row r="777" spans="1:4" x14ac:dyDescent="0.25">
      <c r="A777" s="40">
        <v>20080805</v>
      </c>
      <c r="B777" s="40">
        <v>9.6999999999999993</v>
      </c>
      <c r="C777" s="40">
        <v>26.7</v>
      </c>
      <c r="D777" s="40">
        <v>18.3</v>
      </c>
    </row>
    <row r="778" spans="1:4" x14ac:dyDescent="0.25">
      <c r="A778" s="40">
        <v>20080806</v>
      </c>
      <c r="B778" s="40">
        <v>0</v>
      </c>
      <c r="C778" s="40">
        <v>28.9</v>
      </c>
      <c r="D778" s="40">
        <v>13.9</v>
      </c>
    </row>
    <row r="779" spans="1:4" x14ac:dyDescent="0.25">
      <c r="A779" s="40">
        <v>20080807</v>
      </c>
      <c r="B779" s="40">
        <v>10.199999999999999</v>
      </c>
      <c r="C779" s="40">
        <v>27.8</v>
      </c>
      <c r="D779" s="40">
        <v>12.2</v>
      </c>
    </row>
    <row r="780" spans="1:4" x14ac:dyDescent="0.25">
      <c r="A780" s="40">
        <v>20080808</v>
      </c>
      <c r="B780" s="40">
        <v>0</v>
      </c>
      <c r="C780" s="40">
        <v>26.1</v>
      </c>
      <c r="D780" s="40">
        <v>10.6</v>
      </c>
    </row>
    <row r="781" spans="1:4" x14ac:dyDescent="0.25">
      <c r="A781" s="40">
        <v>20080809</v>
      </c>
      <c r="B781" s="40">
        <v>0.8</v>
      </c>
      <c r="C781" s="40">
        <v>25</v>
      </c>
      <c r="D781" s="40">
        <v>11.1</v>
      </c>
    </row>
    <row r="782" spans="1:4" x14ac:dyDescent="0.25">
      <c r="A782" s="40">
        <v>20080810</v>
      </c>
      <c r="B782" s="40">
        <v>0</v>
      </c>
      <c r="C782" s="40">
        <v>27.2</v>
      </c>
      <c r="D782" s="40">
        <v>11.7</v>
      </c>
    </row>
    <row r="783" spans="1:4" x14ac:dyDescent="0.25">
      <c r="A783" s="40">
        <v>20080811</v>
      </c>
      <c r="B783" s="40">
        <v>0</v>
      </c>
      <c r="C783" s="40">
        <v>23.9</v>
      </c>
      <c r="D783" s="40">
        <v>9.4</v>
      </c>
    </row>
    <row r="784" spans="1:4" x14ac:dyDescent="0.25">
      <c r="A784" s="40">
        <v>20080812</v>
      </c>
      <c r="B784" s="40">
        <v>0</v>
      </c>
      <c r="C784" s="40">
        <v>26.1</v>
      </c>
      <c r="D784" s="40">
        <v>10</v>
      </c>
    </row>
    <row r="785" spans="1:4" x14ac:dyDescent="0.25">
      <c r="A785" s="40">
        <v>20080813</v>
      </c>
      <c r="B785" s="40">
        <v>0</v>
      </c>
      <c r="C785" s="40">
        <v>24.4</v>
      </c>
      <c r="D785" s="40">
        <v>13.3</v>
      </c>
    </row>
    <row r="786" spans="1:4" x14ac:dyDescent="0.25">
      <c r="A786" s="40">
        <v>20080814</v>
      </c>
      <c r="B786" s="40">
        <v>0</v>
      </c>
      <c r="C786" s="40">
        <v>27.8</v>
      </c>
      <c r="D786" s="40">
        <v>12.8</v>
      </c>
    </row>
    <row r="787" spans="1:4" x14ac:dyDescent="0.25">
      <c r="A787" s="40">
        <v>20080815</v>
      </c>
      <c r="B787" s="40">
        <v>0</v>
      </c>
      <c r="C787" s="40">
        <v>25.6</v>
      </c>
      <c r="D787" s="40">
        <v>11.1</v>
      </c>
    </row>
    <row r="788" spans="1:4" x14ac:dyDescent="0.25">
      <c r="A788" s="40">
        <v>20080816</v>
      </c>
      <c r="B788" s="40">
        <v>0</v>
      </c>
      <c r="C788" s="40">
        <v>26.7</v>
      </c>
      <c r="D788" s="40">
        <v>10</v>
      </c>
    </row>
    <row r="789" spans="1:4" x14ac:dyDescent="0.25">
      <c r="A789" s="40">
        <v>20080817</v>
      </c>
      <c r="B789" s="40">
        <v>0</v>
      </c>
      <c r="C789" s="40">
        <v>27.8</v>
      </c>
      <c r="D789" s="40">
        <v>10.6</v>
      </c>
    </row>
    <row r="790" spans="1:4" x14ac:dyDescent="0.25">
      <c r="A790" s="40">
        <v>20080818</v>
      </c>
      <c r="B790" s="40">
        <v>0</v>
      </c>
      <c r="C790" s="40">
        <v>30</v>
      </c>
      <c r="D790" s="40">
        <v>13.3</v>
      </c>
    </row>
    <row r="791" spans="1:4" x14ac:dyDescent="0.25">
      <c r="A791" s="40">
        <v>20080819</v>
      </c>
      <c r="B791" s="40">
        <v>0</v>
      </c>
      <c r="C791" s="40">
        <v>30.6</v>
      </c>
      <c r="D791" s="40">
        <v>13.9</v>
      </c>
    </row>
    <row r="792" spans="1:4" x14ac:dyDescent="0.25">
      <c r="A792" s="40">
        <v>20080820</v>
      </c>
      <c r="B792" s="40">
        <v>0</v>
      </c>
      <c r="C792" s="40">
        <v>28.9</v>
      </c>
      <c r="D792" s="40">
        <v>17.2</v>
      </c>
    </row>
    <row r="793" spans="1:4" x14ac:dyDescent="0.25">
      <c r="A793" s="40">
        <v>20080821</v>
      </c>
      <c r="B793" s="40">
        <v>0</v>
      </c>
      <c r="C793" s="40">
        <v>28.9</v>
      </c>
      <c r="D793" s="40">
        <v>17.8</v>
      </c>
    </row>
    <row r="794" spans="1:4" x14ac:dyDescent="0.25">
      <c r="A794" s="40">
        <v>20080822</v>
      </c>
      <c r="B794" s="40">
        <v>2</v>
      </c>
      <c r="C794" s="40">
        <v>25.6</v>
      </c>
      <c r="D794" s="40">
        <v>17.8</v>
      </c>
    </row>
    <row r="795" spans="1:4" x14ac:dyDescent="0.25">
      <c r="A795" s="40">
        <v>20080823</v>
      </c>
      <c r="B795" s="40">
        <v>0.8</v>
      </c>
      <c r="C795" s="40">
        <v>28.3</v>
      </c>
      <c r="D795" s="40">
        <v>20</v>
      </c>
    </row>
    <row r="796" spans="1:4" x14ac:dyDescent="0.25">
      <c r="A796" s="40">
        <v>20080824</v>
      </c>
      <c r="B796" s="40">
        <v>0</v>
      </c>
      <c r="C796" s="40">
        <v>27.2</v>
      </c>
      <c r="D796" s="40">
        <v>10</v>
      </c>
    </row>
    <row r="797" spans="1:4" x14ac:dyDescent="0.25">
      <c r="A797" s="40">
        <v>20080825</v>
      </c>
      <c r="B797" s="40">
        <v>0</v>
      </c>
      <c r="C797" s="40">
        <v>23.9</v>
      </c>
      <c r="D797" s="40">
        <v>8.3000000000000007</v>
      </c>
    </row>
    <row r="798" spans="1:4" x14ac:dyDescent="0.25">
      <c r="A798" s="40">
        <v>20080826</v>
      </c>
      <c r="B798" s="40">
        <v>0</v>
      </c>
      <c r="C798" s="40">
        <v>25</v>
      </c>
      <c r="D798" s="40">
        <v>7.2</v>
      </c>
    </row>
    <row r="799" spans="1:4" x14ac:dyDescent="0.25">
      <c r="A799" s="40">
        <v>20080827</v>
      </c>
      <c r="B799" s="40">
        <v>0</v>
      </c>
      <c r="C799" s="40">
        <v>26.1</v>
      </c>
      <c r="D799" s="40">
        <v>7.2</v>
      </c>
    </row>
    <row r="800" spans="1:4" x14ac:dyDescent="0.25">
      <c r="A800" s="40">
        <v>20080828</v>
      </c>
      <c r="B800" s="40">
        <v>4.3</v>
      </c>
      <c r="C800" s="40">
        <v>26.7</v>
      </c>
      <c r="D800" s="40">
        <v>8.3000000000000007</v>
      </c>
    </row>
    <row r="801" spans="1:4" x14ac:dyDescent="0.25">
      <c r="A801" s="40">
        <v>20080829</v>
      </c>
      <c r="B801" s="40">
        <v>0.3</v>
      </c>
      <c r="C801" s="40">
        <v>29.4</v>
      </c>
      <c r="D801" s="40">
        <v>12.8</v>
      </c>
    </row>
    <row r="802" spans="1:4" x14ac:dyDescent="0.25">
      <c r="A802" s="40">
        <v>20080830</v>
      </c>
      <c r="B802" s="40">
        <v>0</v>
      </c>
      <c r="C802" s="40">
        <v>27.2</v>
      </c>
      <c r="D802" s="40">
        <v>11.1</v>
      </c>
    </row>
    <row r="803" spans="1:4" x14ac:dyDescent="0.25">
      <c r="A803" s="40">
        <v>20080831</v>
      </c>
      <c r="B803" s="40">
        <v>0</v>
      </c>
      <c r="C803" s="40">
        <v>31.1</v>
      </c>
      <c r="D803" s="40">
        <v>11.1</v>
      </c>
    </row>
    <row r="804" spans="1:4" x14ac:dyDescent="0.25">
      <c r="A804" s="40">
        <v>20080901</v>
      </c>
      <c r="B804" s="40">
        <v>0</v>
      </c>
      <c r="C804" s="40">
        <v>32.200000000000003</v>
      </c>
      <c r="D804" s="40">
        <v>12.8</v>
      </c>
    </row>
    <row r="805" spans="1:4" x14ac:dyDescent="0.25">
      <c r="A805" s="40">
        <v>20080902</v>
      </c>
      <c r="B805" s="40">
        <v>0</v>
      </c>
      <c r="C805" s="40">
        <v>32.799999999999997</v>
      </c>
      <c r="D805" s="40">
        <v>13.9</v>
      </c>
    </row>
    <row r="806" spans="1:4" x14ac:dyDescent="0.25">
      <c r="A806" s="40">
        <v>20080903</v>
      </c>
      <c r="B806" s="40">
        <v>0</v>
      </c>
      <c r="C806" s="40">
        <v>32.799999999999997</v>
      </c>
      <c r="D806" s="40">
        <v>14.4</v>
      </c>
    </row>
    <row r="807" spans="1:4" x14ac:dyDescent="0.25">
      <c r="A807" s="40">
        <v>20080904</v>
      </c>
      <c r="B807" s="40">
        <v>2.8</v>
      </c>
      <c r="C807" s="40">
        <v>21.1</v>
      </c>
      <c r="D807" s="40">
        <v>12.8</v>
      </c>
    </row>
    <row r="808" spans="1:4" x14ac:dyDescent="0.25">
      <c r="A808" s="40">
        <v>20080905</v>
      </c>
      <c r="B808" s="40">
        <v>12.2</v>
      </c>
      <c r="C808" s="40">
        <v>13.3</v>
      </c>
      <c r="D808" s="40">
        <v>12.2</v>
      </c>
    </row>
    <row r="809" spans="1:4" x14ac:dyDescent="0.25">
      <c r="A809" s="40">
        <v>20080906</v>
      </c>
      <c r="B809" s="40">
        <v>3.3</v>
      </c>
      <c r="C809" s="40">
        <v>22.8</v>
      </c>
      <c r="D809" s="40">
        <v>10.6</v>
      </c>
    </row>
    <row r="810" spans="1:4" x14ac:dyDescent="0.25">
      <c r="A810" s="40">
        <v>20080907</v>
      </c>
      <c r="B810" s="40">
        <v>0</v>
      </c>
      <c r="C810" s="40">
        <v>20</v>
      </c>
      <c r="D810" s="40">
        <v>9.4</v>
      </c>
    </row>
    <row r="811" spans="1:4" x14ac:dyDescent="0.25">
      <c r="A811" s="40">
        <v>20080908</v>
      </c>
      <c r="B811" s="40">
        <v>1.3</v>
      </c>
      <c r="C811" s="40">
        <v>22.2</v>
      </c>
      <c r="D811" s="40">
        <v>9.4</v>
      </c>
    </row>
    <row r="812" spans="1:4" x14ac:dyDescent="0.25">
      <c r="A812" s="40">
        <v>20080909</v>
      </c>
      <c r="B812" s="40">
        <v>1.5</v>
      </c>
      <c r="C812" s="40">
        <v>13.9</v>
      </c>
      <c r="D812" s="40">
        <v>3.9</v>
      </c>
    </row>
    <row r="813" spans="1:4" x14ac:dyDescent="0.25">
      <c r="A813" s="40">
        <v>20080910</v>
      </c>
      <c r="B813" s="40">
        <v>0</v>
      </c>
      <c r="C813" s="40">
        <v>19.399999999999999</v>
      </c>
      <c r="D813" s="40">
        <v>3.3</v>
      </c>
    </row>
    <row r="814" spans="1:4" x14ac:dyDescent="0.25">
      <c r="A814" s="40">
        <v>20080911</v>
      </c>
      <c r="B814" s="40">
        <v>1</v>
      </c>
      <c r="C814" s="40">
        <v>21.7</v>
      </c>
      <c r="D814" s="40">
        <v>3.3</v>
      </c>
    </row>
    <row r="815" spans="1:4" x14ac:dyDescent="0.25">
      <c r="A815" s="40">
        <v>20080912</v>
      </c>
      <c r="B815" s="40">
        <v>4.0999999999999996</v>
      </c>
      <c r="C815" s="40">
        <v>21.1</v>
      </c>
      <c r="D815" s="40">
        <v>12.8</v>
      </c>
    </row>
    <row r="816" spans="1:4" x14ac:dyDescent="0.25">
      <c r="A816" s="40">
        <v>20080913</v>
      </c>
      <c r="B816" s="40">
        <v>7.6</v>
      </c>
      <c r="C816" s="40">
        <v>20.6</v>
      </c>
      <c r="D816" s="40">
        <v>17.8</v>
      </c>
    </row>
    <row r="817" spans="1:4" x14ac:dyDescent="0.25">
      <c r="A817" s="40">
        <v>20080914</v>
      </c>
      <c r="B817" s="40">
        <v>6.1</v>
      </c>
      <c r="C817" s="40">
        <v>23.3</v>
      </c>
      <c r="D817" s="40">
        <v>15</v>
      </c>
    </row>
    <row r="818" spans="1:4" x14ac:dyDescent="0.25">
      <c r="A818" s="40">
        <v>20080915</v>
      </c>
      <c r="B818" s="40">
        <v>3.6</v>
      </c>
      <c r="C818" s="40">
        <v>16.7</v>
      </c>
      <c r="D818" s="40">
        <v>11.1</v>
      </c>
    </row>
    <row r="819" spans="1:4" x14ac:dyDescent="0.25">
      <c r="A819" s="40">
        <v>20080916</v>
      </c>
      <c r="B819" s="40">
        <v>0</v>
      </c>
      <c r="C819" s="40">
        <v>17.2</v>
      </c>
      <c r="D819" s="40">
        <v>6.1</v>
      </c>
    </row>
    <row r="820" spans="1:4" x14ac:dyDescent="0.25">
      <c r="A820" s="40">
        <v>20080917</v>
      </c>
      <c r="B820" s="40">
        <v>0</v>
      </c>
      <c r="C820" s="40">
        <v>24.4</v>
      </c>
      <c r="D820" s="40">
        <v>6.1</v>
      </c>
    </row>
    <row r="821" spans="1:4" x14ac:dyDescent="0.25">
      <c r="A821" s="40">
        <v>20080918</v>
      </c>
      <c r="B821" s="40">
        <v>0</v>
      </c>
      <c r="C821" s="40">
        <v>25.6</v>
      </c>
      <c r="D821" s="40">
        <v>8.3000000000000007</v>
      </c>
    </row>
    <row r="822" spans="1:4" x14ac:dyDescent="0.25">
      <c r="A822" s="40">
        <v>20080919</v>
      </c>
      <c r="B822" s="40">
        <v>0</v>
      </c>
      <c r="C822" s="40">
        <v>25</v>
      </c>
      <c r="D822" s="40">
        <v>8.3000000000000007</v>
      </c>
    </row>
    <row r="823" spans="1:4" x14ac:dyDescent="0.25">
      <c r="A823" s="40">
        <v>20080920</v>
      </c>
      <c r="B823" s="40">
        <v>0</v>
      </c>
      <c r="C823" s="40">
        <v>26.1</v>
      </c>
      <c r="D823" s="40">
        <v>11.7</v>
      </c>
    </row>
    <row r="824" spans="1:4" x14ac:dyDescent="0.25">
      <c r="A824" s="40">
        <v>20080921</v>
      </c>
      <c r="B824" s="40">
        <v>0</v>
      </c>
      <c r="C824" s="40">
        <v>27.2</v>
      </c>
      <c r="D824" s="40">
        <v>12.2</v>
      </c>
    </row>
    <row r="825" spans="1:4" x14ac:dyDescent="0.25">
      <c r="A825" s="40">
        <v>20080922</v>
      </c>
      <c r="B825" s="40">
        <v>0</v>
      </c>
      <c r="C825" s="40">
        <v>27.2</v>
      </c>
      <c r="D825" s="40">
        <v>11.1</v>
      </c>
    </row>
    <row r="826" spans="1:4" x14ac:dyDescent="0.25">
      <c r="A826" s="40">
        <v>20080923</v>
      </c>
      <c r="B826" s="40">
        <v>0</v>
      </c>
      <c r="C826" s="40">
        <v>26.1</v>
      </c>
      <c r="D826" s="40">
        <v>11.1</v>
      </c>
    </row>
    <row r="827" spans="1:4" x14ac:dyDescent="0.25">
      <c r="A827" s="40">
        <v>20080924</v>
      </c>
      <c r="B827" s="40">
        <v>0.3</v>
      </c>
      <c r="C827" s="40">
        <v>27.8</v>
      </c>
      <c r="D827" s="40">
        <v>12.8</v>
      </c>
    </row>
    <row r="828" spans="1:4" x14ac:dyDescent="0.25">
      <c r="A828" s="40">
        <v>20080925</v>
      </c>
      <c r="B828" s="40">
        <v>0</v>
      </c>
      <c r="C828" s="40">
        <v>27.8</v>
      </c>
      <c r="D828" s="40">
        <v>6.1</v>
      </c>
    </row>
    <row r="829" spans="1:4" x14ac:dyDescent="0.25">
      <c r="A829" s="40">
        <v>20080926</v>
      </c>
      <c r="B829" s="40">
        <v>0</v>
      </c>
      <c r="C829" s="40">
        <v>26.1</v>
      </c>
      <c r="D829" s="40">
        <v>6.1</v>
      </c>
    </row>
    <row r="830" spans="1:4" x14ac:dyDescent="0.25">
      <c r="A830" s="40">
        <v>20080927</v>
      </c>
      <c r="B830" s="40">
        <v>0</v>
      </c>
      <c r="C830" s="40">
        <v>28.3</v>
      </c>
      <c r="D830" s="40">
        <v>10.6</v>
      </c>
    </row>
    <row r="831" spans="1:4" x14ac:dyDescent="0.25">
      <c r="A831" s="40">
        <v>20080928</v>
      </c>
      <c r="B831" s="40">
        <v>0</v>
      </c>
      <c r="C831" s="40">
        <v>25</v>
      </c>
      <c r="D831" s="40">
        <v>10.6</v>
      </c>
    </row>
    <row r="832" spans="1:4" x14ac:dyDescent="0.25">
      <c r="A832" s="40">
        <v>20080929</v>
      </c>
      <c r="B832" s="40">
        <v>2.8</v>
      </c>
      <c r="C832" s="40">
        <v>16.7</v>
      </c>
      <c r="D832" s="40">
        <v>11.7</v>
      </c>
    </row>
    <row r="833" spans="1:4" x14ac:dyDescent="0.25">
      <c r="A833" s="40">
        <v>20080930</v>
      </c>
      <c r="B833" s="40">
        <v>8.9</v>
      </c>
      <c r="C833" s="40">
        <v>18.3</v>
      </c>
      <c r="D833" s="40">
        <v>7.8</v>
      </c>
    </row>
    <row r="834" spans="1:4" x14ac:dyDescent="0.25">
      <c r="A834" s="40">
        <v>20081001</v>
      </c>
      <c r="B834" s="40">
        <v>0</v>
      </c>
      <c r="C834" s="40">
        <v>13.9</v>
      </c>
      <c r="D834" s="40">
        <v>2.2000000000000002</v>
      </c>
    </row>
    <row r="835" spans="1:4" x14ac:dyDescent="0.25">
      <c r="A835" s="40">
        <v>20081002</v>
      </c>
      <c r="B835" s="40">
        <v>0</v>
      </c>
      <c r="C835" s="40">
        <v>12.8</v>
      </c>
      <c r="D835" s="40">
        <v>0.6</v>
      </c>
    </row>
    <row r="836" spans="1:4" x14ac:dyDescent="0.25">
      <c r="A836" s="40">
        <v>20081003</v>
      </c>
      <c r="B836" s="40">
        <v>0</v>
      </c>
      <c r="C836" s="40">
        <v>17.2</v>
      </c>
      <c r="D836" s="40">
        <v>1.7</v>
      </c>
    </row>
    <row r="837" spans="1:4" x14ac:dyDescent="0.25">
      <c r="A837" s="40">
        <v>20081004</v>
      </c>
      <c r="B837" s="40">
        <v>0</v>
      </c>
      <c r="C837" s="40">
        <v>13.9</v>
      </c>
      <c r="D837" s="40">
        <v>-1.7</v>
      </c>
    </row>
    <row r="838" spans="1:4" x14ac:dyDescent="0.25">
      <c r="A838" s="40">
        <v>20081005</v>
      </c>
      <c r="B838" s="40">
        <v>0</v>
      </c>
      <c r="C838" s="40">
        <v>16.7</v>
      </c>
      <c r="D838" s="40">
        <v>-1.1000000000000001</v>
      </c>
    </row>
    <row r="839" spans="1:4" x14ac:dyDescent="0.25">
      <c r="A839" s="40">
        <v>20081006</v>
      </c>
      <c r="B839" s="40">
        <v>6.6</v>
      </c>
      <c r="C839" s="40">
        <v>12.8</v>
      </c>
      <c r="D839" s="40">
        <v>2.8</v>
      </c>
    </row>
    <row r="840" spans="1:4" x14ac:dyDescent="0.25">
      <c r="A840" s="40">
        <v>20081007</v>
      </c>
      <c r="B840" s="40">
        <v>0</v>
      </c>
      <c r="C840" s="40">
        <v>22.2</v>
      </c>
      <c r="D840" s="40">
        <v>12.8</v>
      </c>
    </row>
    <row r="841" spans="1:4" x14ac:dyDescent="0.25">
      <c r="A841" s="40">
        <v>20081008</v>
      </c>
      <c r="B841" s="40">
        <v>7.1</v>
      </c>
      <c r="C841" s="40">
        <v>15.6</v>
      </c>
      <c r="D841" s="40">
        <v>10.6</v>
      </c>
    </row>
    <row r="842" spans="1:4" x14ac:dyDescent="0.25">
      <c r="A842" s="40">
        <v>20081009</v>
      </c>
      <c r="B842" s="40">
        <v>0</v>
      </c>
      <c r="C842" s="40">
        <v>19.399999999999999</v>
      </c>
      <c r="D842" s="40">
        <v>2.8</v>
      </c>
    </row>
    <row r="843" spans="1:4" x14ac:dyDescent="0.25">
      <c r="A843" s="40">
        <v>20081010</v>
      </c>
      <c r="B843" s="40">
        <v>0</v>
      </c>
      <c r="C843" s="40">
        <v>17.2</v>
      </c>
      <c r="D843" s="40">
        <v>2.8</v>
      </c>
    </row>
    <row r="844" spans="1:4" x14ac:dyDescent="0.25">
      <c r="A844" s="40">
        <v>20081011</v>
      </c>
      <c r="B844" s="40">
        <v>0</v>
      </c>
      <c r="C844" s="40">
        <v>21.7</v>
      </c>
      <c r="D844" s="40">
        <v>3.9</v>
      </c>
    </row>
    <row r="845" spans="1:4" x14ac:dyDescent="0.25">
      <c r="A845" s="40">
        <v>20081012</v>
      </c>
      <c r="B845" s="40">
        <v>0</v>
      </c>
      <c r="C845" s="40">
        <v>25.6</v>
      </c>
      <c r="D845" s="40">
        <v>7.2</v>
      </c>
    </row>
    <row r="846" spans="1:4" x14ac:dyDescent="0.25">
      <c r="A846" s="40">
        <v>20081013</v>
      </c>
      <c r="B846" s="40">
        <v>0</v>
      </c>
      <c r="C846" s="40">
        <v>27.8</v>
      </c>
      <c r="D846" s="40">
        <v>11.7</v>
      </c>
    </row>
    <row r="847" spans="1:4" x14ac:dyDescent="0.25">
      <c r="A847" s="40">
        <v>20081014</v>
      </c>
      <c r="B847" s="40">
        <v>1</v>
      </c>
      <c r="C847" s="40">
        <v>24.4</v>
      </c>
      <c r="D847" s="40">
        <v>3.9</v>
      </c>
    </row>
    <row r="848" spans="1:4" x14ac:dyDescent="0.25">
      <c r="A848" s="40">
        <v>20081015</v>
      </c>
      <c r="B848" s="40">
        <v>8.6</v>
      </c>
      <c r="C848" s="40">
        <v>15.6</v>
      </c>
      <c r="D848" s="40">
        <v>3.3</v>
      </c>
    </row>
    <row r="849" spans="1:4" x14ac:dyDescent="0.25">
      <c r="A849" s="40">
        <v>20081016</v>
      </c>
      <c r="B849" s="40">
        <v>1.8</v>
      </c>
      <c r="C849" s="40">
        <v>11.7</v>
      </c>
      <c r="D849" s="40">
        <v>-0.6</v>
      </c>
    </row>
    <row r="850" spans="1:4" x14ac:dyDescent="0.25">
      <c r="A850" s="40">
        <v>20081017</v>
      </c>
      <c r="B850" s="40">
        <v>0</v>
      </c>
      <c r="C850" s="40">
        <v>13.3</v>
      </c>
      <c r="D850" s="40">
        <v>-1.1000000000000001</v>
      </c>
    </row>
    <row r="851" spans="1:4" x14ac:dyDescent="0.25">
      <c r="A851" s="40">
        <v>20081018</v>
      </c>
      <c r="B851" s="40">
        <v>1</v>
      </c>
      <c r="C851" s="40">
        <v>8.9</v>
      </c>
      <c r="D851" s="40">
        <v>0.6</v>
      </c>
    </row>
    <row r="852" spans="1:4" x14ac:dyDescent="0.25">
      <c r="A852" s="40">
        <v>20081019</v>
      </c>
      <c r="B852" s="40">
        <v>0</v>
      </c>
      <c r="C852" s="40">
        <v>13.9</v>
      </c>
      <c r="D852" s="40">
        <v>0.6</v>
      </c>
    </row>
    <row r="853" spans="1:4" x14ac:dyDescent="0.25">
      <c r="A853" s="40">
        <v>20081020</v>
      </c>
      <c r="B853" s="40">
        <v>1</v>
      </c>
      <c r="C853" s="40">
        <v>18.899999999999999</v>
      </c>
      <c r="D853" s="40">
        <v>3.9</v>
      </c>
    </row>
    <row r="854" spans="1:4" x14ac:dyDescent="0.25">
      <c r="A854" s="40">
        <v>20081021</v>
      </c>
      <c r="B854" s="40">
        <v>0</v>
      </c>
      <c r="C854" s="40">
        <v>15.6</v>
      </c>
      <c r="D854" s="40">
        <v>-3.3</v>
      </c>
    </row>
    <row r="855" spans="1:4" x14ac:dyDescent="0.25">
      <c r="A855" s="40">
        <v>20081022</v>
      </c>
      <c r="B855" s="40">
        <v>0</v>
      </c>
      <c r="C855" s="40">
        <v>12.2</v>
      </c>
      <c r="D855" s="40">
        <v>-2.8</v>
      </c>
    </row>
    <row r="856" spans="1:4" x14ac:dyDescent="0.25">
      <c r="A856" s="40">
        <v>20081023</v>
      </c>
      <c r="B856" s="40">
        <v>0</v>
      </c>
      <c r="C856" s="40">
        <v>10</v>
      </c>
      <c r="D856" s="40">
        <v>4.4000000000000004</v>
      </c>
    </row>
    <row r="857" spans="1:4" x14ac:dyDescent="0.25">
      <c r="A857" s="40">
        <v>20081024</v>
      </c>
      <c r="B857" s="40">
        <v>6.1</v>
      </c>
      <c r="C857" s="40">
        <v>13.3</v>
      </c>
      <c r="D857" s="40">
        <v>5.6</v>
      </c>
    </row>
    <row r="858" spans="1:4" x14ac:dyDescent="0.25">
      <c r="A858" s="40">
        <v>20081025</v>
      </c>
      <c r="B858" s="40">
        <v>4.5999999999999996</v>
      </c>
      <c r="C858" s="40">
        <v>11.7</v>
      </c>
      <c r="D858" s="40">
        <v>4.4000000000000004</v>
      </c>
    </row>
    <row r="859" spans="1:4" x14ac:dyDescent="0.25">
      <c r="A859" s="40">
        <v>20081026</v>
      </c>
      <c r="B859" s="40">
        <v>0</v>
      </c>
      <c r="C859" s="40">
        <v>12.8</v>
      </c>
      <c r="D859" s="40">
        <v>3.3</v>
      </c>
    </row>
    <row r="860" spans="1:4" x14ac:dyDescent="0.25">
      <c r="A860" s="40">
        <v>20081027</v>
      </c>
      <c r="B860" s="40">
        <v>0.5</v>
      </c>
      <c r="C860" s="40">
        <v>10</v>
      </c>
      <c r="D860" s="40">
        <v>1.7</v>
      </c>
    </row>
    <row r="861" spans="1:4" x14ac:dyDescent="0.25">
      <c r="A861" s="40">
        <v>20081028</v>
      </c>
      <c r="B861" s="40">
        <v>0</v>
      </c>
      <c r="C861" s="40">
        <v>5.6</v>
      </c>
      <c r="D861" s="40">
        <v>-5.6</v>
      </c>
    </row>
    <row r="862" spans="1:4" x14ac:dyDescent="0.25">
      <c r="A862" s="40">
        <v>20081029</v>
      </c>
      <c r="B862" s="40">
        <v>0</v>
      </c>
      <c r="C862" s="40">
        <v>7.8</v>
      </c>
      <c r="D862" s="40">
        <v>-5.6</v>
      </c>
    </row>
    <row r="863" spans="1:4" x14ac:dyDescent="0.25">
      <c r="A863" s="40">
        <v>20081030</v>
      </c>
      <c r="B863" s="40">
        <v>0</v>
      </c>
      <c r="C863" s="40">
        <v>11.7</v>
      </c>
      <c r="D863" s="40">
        <v>-5.6</v>
      </c>
    </row>
    <row r="864" spans="1:4" x14ac:dyDescent="0.25">
      <c r="A864" s="40">
        <v>20081031</v>
      </c>
      <c r="B864" s="40">
        <v>0</v>
      </c>
      <c r="C864" s="40">
        <v>18.899999999999999</v>
      </c>
      <c r="D864" s="40">
        <v>-3.3</v>
      </c>
    </row>
    <row r="865" spans="1:4" x14ac:dyDescent="0.25">
      <c r="A865" s="40">
        <v>20081101</v>
      </c>
      <c r="B865" s="40">
        <v>0</v>
      </c>
      <c r="C865" s="40">
        <v>21.1</v>
      </c>
      <c r="D865" s="40">
        <v>2.2000000000000002</v>
      </c>
    </row>
    <row r="866" spans="1:4" x14ac:dyDescent="0.25">
      <c r="A866" s="40">
        <v>20081102</v>
      </c>
      <c r="B866" s="40">
        <v>0</v>
      </c>
      <c r="C866" s="40">
        <v>15.6</v>
      </c>
      <c r="D866" s="40">
        <v>3.9</v>
      </c>
    </row>
    <row r="867" spans="1:4" x14ac:dyDescent="0.25">
      <c r="A867" s="40">
        <v>20081103</v>
      </c>
      <c r="B867" s="40">
        <v>0</v>
      </c>
      <c r="C867" s="40">
        <v>17.2</v>
      </c>
      <c r="D867" s="40">
        <v>5.6</v>
      </c>
    </row>
    <row r="868" spans="1:4" x14ac:dyDescent="0.25">
      <c r="A868" s="40">
        <v>20081104</v>
      </c>
      <c r="B868" s="40">
        <v>0</v>
      </c>
      <c r="C868" s="40">
        <v>23.3</v>
      </c>
      <c r="D868" s="40">
        <v>5</v>
      </c>
    </row>
    <row r="869" spans="1:4" x14ac:dyDescent="0.25">
      <c r="A869" s="40">
        <v>20081105</v>
      </c>
      <c r="B869" s="40">
        <v>0</v>
      </c>
      <c r="C869" s="40">
        <v>22.8</v>
      </c>
      <c r="D869" s="40">
        <v>10.6</v>
      </c>
    </row>
    <row r="870" spans="1:4" x14ac:dyDescent="0.25">
      <c r="A870" s="40">
        <v>20081106</v>
      </c>
      <c r="B870" s="40">
        <v>0</v>
      </c>
      <c r="C870" s="40">
        <v>21.1</v>
      </c>
      <c r="D870" s="40">
        <v>11.7</v>
      </c>
    </row>
    <row r="871" spans="1:4" x14ac:dyDescent="0.25">
      <c r="A871" s="40">
        <v>20081107</v>
      </c>
      <c r="B871" s="40">
        <v>4.5999999999999996</v>
      </c>
      <c r="C871" s="40">
        <v>16.7</v>
      </c>
      <c r="D871" s="40">
        <v>4.4000000000000004</v>
      </c>
    </row>
    <row r="872" spans="1:4" x14ac:dyDescent="0.25">
      <c r="A872" s="40">
        <v>20081108</v>
      </c>
      <c r="B872" s="40">
        <v>4.8</v>
      </c>
      <c r="C872" s="40">
        <v>4.4000000000000004</v>
      </c>
      <c r="D872" s="40">
        <v>0.6</v>
      </c>
    </row>
    <row r="873" spans="1:4" x14ac:dyDescent="0.25">
      <c r="A873" s="40">
        <v>20081109</v>
      </c>
      <c r="B873" s="40">
        <v>0</v>
      </c>
      <c r="C873" s="40">
        <v>3.9</v>
      </c>
      <c r="D873" s="40">
        <v>-1.7</v>
      </c>
    </row>
    <row r="874" spans="1:4" x14ac:dyDescent="0.25">
      <c r="A874" s="40">
        <v>20081110</v>
      </c>
      <c r="B874" s="40">
        <v>0</v>
      </c>
      <c r="C874" s="40">
        <v>-0.6</v>
      </c>
      <c r="D874" s="40">
        <v>-6.1</v>
      </c>
    </row>
    <row r="875" spans="1:4" x14ac:dyDescent="0.25">
      <c r="A875" s="40">
        <v>20081111</v>
      </c>
      <c r="B875" s="40">
        <v>0</v>
      </c>
      <c r="C875" s="40">
        <v>1.1000000000000001</v>
      </c>
      <c r="D875" s="40">
        <v>-7.8</v>
      </c>
    </row>
    <row r="876" spans="1:4" x14ac:dyDescent="0.25">
      <c r="A876" s="40">
        <v>20081112</v>
      </c>
      <c r="B876" s="40">
        <v>13.2</v>
      </c>
      <c r="C876" s="40">
        <v>3.3</v>
      </c>
      <c r="D876" s="40">
        <v>-3.9</v>
      </c>
    </row>
    <row r="877" spans="1:4" x14ac:dyDescent="0.25">
      <c r="A877" s="40">
        <v>20081113</v>
      </c>
      <c r="B877" s="40">
        <v>0.5</v>
      </c>
      <c r="C877" s="40">
        <v>6.1</v>
      </c>
      <c r="D877" s="40">
        <v>3.3</v>
      </c>
    </row>
    <row r="878" spans="1:4" x14ac:dyDescent="0.25">
      <c r="A878" s="40">
        <v>20081114</v>
      </c>
      <c r="B878" s="40">
        <v>9.6999999999999993</v>
      </c>
      <c r="C878" s="40">
        <v>10</v>
      </c>
      <c r="D878" s="40">
        <v>4.4000000000000004</v>
      </c>
    </row>
    <row r="879" spans="1:4" x14ac:dyDescent="0.25">
      <c r="A879" s="40">
        <v>20081115</v>
      </c>
      <c r="B879" s="40">
        <v>0</v>
      </c>
      <c r="C879" s="40">
        <v>7.2</v>
      </c>
      <c r="D879" s="40">
        <v>0.6</v>
      </c>
    </row>
    <row r="880" spans="1:4" x14ac:dyDescent="0.25">
      <c r="A880" s="40">
        <v>20081116</v>
      </c>
      <c r="B880" s="40">
        <v>0</v>
      </c>
      <c r="C880" s="40">
        <v>1.7</v>
      </c>
      <c r="D880" s="40">
        <v>-2.8</v>
      </c>
    </row>
    <row r="881" spans="1:4" x14ac:dyDescent="0.25">
      <c r="A881" s="40">
        <v>20081117</v>
      </c>
      <c r="B881" s="40">
        <v>0</v>
      </c>
      <c r="C881" s="40">
        <v>0.6</v>
      </c>
      <c r="D881" s="40">
        <v>-3.3</v>
      </c>
    </row>
    <row r="882" spans="1:4" x14ac:dyDescent="0.25">
      <c r="A882" s="40">
        <v>20081118</v>
      </c>
      <c r="B882" s="40">
        <v>0</v>
      </c>
      <c r="C882" s="40">
        <v>1.1000000000000001</v>
      </c>
      <c r="D882" s="40">
        <v>-11.1</v>
      </c>
    </row>
    <row r="883" spans="1:4" x14ac:dyDescent="0.25">
      <c r="A883" s="40">
        <v>20081119</v>
      </c>
      <c r="B883" s="40">
        <v>0</v>
      </c>
      <c r="C883" s="40">
        <v>-0.6</v>
      </c>
      <c r="D883" s="40">
        <v>-10.6</v>
      </c>
    </row>
    <row r="884" spans="1:4" x14ac:dyDescent="0.25">
      <c r="A884" s="40">
        <v>20081120</v>
      </c>
      <c r="B884" s="40">
        <v>0</v>
      </c>
      <c r="C884" s="40">
        <v>6.1</v>
      </c>
      <c r="D884" s="40">
        <v>-3.3</v>
      </c>
    </row>
    <row r="885" spans="1:4" x14ac:dyDescent="0.25">
      <c r="A885" s="40">
        <v>20081121</v>
      </c>
      <c r="B885" s="40">
        <v>0</v>
      </c>
      <c r="C885" s="40">
        <v>-1.1000000000000001</v>
      </c>
      <c r="D885" s="40">
        <v>-11.7</v>
      </c>
    </row>
    <row r="886" spans="1:4" x14ac:dyDescent="0.25">
      <c r="A886" s="40">
        <v>20081122</v>
      </c>
      <c r="B886" s="40">
        <v>0</v>
      </c>
      <c r="C886" s="40">
        <v>-3.3</v>
      </c>
      <c r="D886" s="40">
        <v>-11.7</v>
      </c>
    </row>
    <row r="887" spans="1:4" x14ac:dyDescent="0.25">
      <c r="A887" s="40">
        <v>20081123</v>
      </c>
      <c r="B887" s="40">
        <v>0</v>
      </c>
      <c r="C887" s="40">
        <v>-0.6</v>
      </c>
      <c r="D887" s="40">
        <v>-8.3000000000000007</v>
      </c>
    </row>
    <row r="888" spans="1:4" x14ac:dyDescent="0.25">
      <c r="A888" s="40">
        <v>20081124</v>
      </c>
      <c r="B888" s="40">
        <v>4.0999999999999996</v>
      </c>
      <c r="C888" s="40">
        <v>4.4000000000000004</v>
      </c>
      <c r="D888" s="40">
        <v>-8.3000000000000007</v>
      </c>
    </row>
    <row r="889" spans="1:4" x14ac:dyDescent="0.25">
      <c r="A889" s="40">
        <v>20081125</v>
      </c>
      <c r="B889" s="40">
        <v>0</v>
      </c>
      <c r="C889" s="40">
        <v>3.9</v>
      </c>
      <c r="D889" s="40">
        <v>-6.7</v>
      </c>
    </row>
    <row r="890" spans="1:4" x14ac:dyDescent="0.25">
      <c r="A890" s="40">
        <v>20081126</v>
      </c>
      <c r="B890" s="40">
        <v>0</v>
      </c>
      <c r="C890" s="40">
        <v>2.2000000000000002</v>
      </c>
      <c r="D890" s="40">
        <v>-10.6</v>
      </c>
    </row>
    <row r="891" spans="1:4" x14ac:dyDescent="0.25">
      <c r="A891" s="40">
        <v>20081127</v>
      </c>
      <c r="B891" s="40">
        <v>0</v>
      </c>
      <c r="C891" s="40">
        <v>5.6</v>
      </c>
      <c r="D891" s="40">
        <v>-11.1</v>
      </c>
    </row>
    <row r="892" spans="1:4" x14ac:dyDescent="0.25">
      <c r="A892" s="40">
        <v>20081128</v>
      </c>
      <c r="B892" s="40">
        <v>0</v>
      </c>
      <c r="C892" s="40">
        <v>4.4000000000000004</v>
      </c>
      <c r="D892" s="40">
        <v>-8.9</v>
      </c>
    </row>
    <row r="893" spans="1:4" x14ac:dyDescent="0.25">
      <c r="A893" s="40">
        <v>20081129</v>
      </c>
      <c r="B893" s="40">
        <v>0</v>
      </c>
      <c r="C893" s="40">
        <v>6.1</v>
      </c>
      <c r="D893" s="40">
        <v>-10</v>
      </c>
    </row>
    <row r="894" spans="1:4" x14ac:dyDescent="0.25">
      <c r="A894" s="40">
        <v>20081130</v>
      </c>
      <c r="B894" s="40">
        <v>0</v>
      </c>
      <c r="C894" s="40">
        <v>3.3</v>
      </c>
      <c r="D894" s="40">
        <v>-9.4</v>
      </c>
    </row>
    <row r="895" spans="1:4" x14ac:dyDescent="0.25">
      <c r="A895" s="40">
        <v>20081201</v>
      </c>
      <c r="B895" s="40">
        <v>2</v>
      </c>
      <c r="C895" s="40">
        <v>1.1000000000000001</v>
      </c>
      <c r="D895" s="40">
        <v>-5</v>
      </c>
    </row>
    <row r="896" spans="1:4" x14ac:dyDescent="0.25">
      <c r="A896" s="40">
        <v>20081202</v>
      </c>
      <c r="B896" s="40">
        <v>0</v>
      </c>
      <c r="C896" s="40">
        <v>-5</v>
      </c>
      <c r="D896" s="40">
        <v>-14.4</v>
      </c>
    </row>
    <row r="897" spans="1:4" x14ac:dyDescent="0.25">
      <c r="A897" s="40">
        <v>20081203</v>
      </c>
      <c r="B897" s="40">
        <v>1.3</v>
      </c>
      <c r="C897" s="40">
        <v>1.7</v>
      </c>
      <c r="D897" s="40">
        <v>-13.9</v>
      </c>
    </row>
    <row r="898" spans="1:4" x14ac:dyDescent="0.25">
      <c r="A898" s="40">
        <v>20081204</v>
      </c>
      <c r="B898" s="40">
        <v>2.2999999999999998</v>
      </c>
      <c r="C898" s="40">
        <v>-0.6</v>
      </c>
      <c r="D898" s="40">
        <v>-17.2</v>
      </c>
    </row>
    <row r="899" spans="1:4" x14ac:dyDescent="0.25">
      <c r="A899" s="40">
        <v>20081205</v>
      </c>
      <c r="B899" s="40">
        <v>0</v>
      </c>
      <c r="C899" s="40">
        <v>-6.1</v>
      </c>
      <c r="D899" s="40">
        <v>-17.2</v>
      </c>
    </row>
    <row r="900" spans="1:4" x14ac:dyDescent="0.25">
      <c r="A900" s="40">
        <v>20081206</v>
      </c>
      <c r="B900" s="40">
        <v>4.5999999999999996</v>
      </c>
      <c r="C900" s="40">
        <v>-1.7</v>
      </c>
      <c r="D900" s="40">
        <v>-13.3</v>
      </c>
    </row>
    <row r="901" spans="1:4" x14ac:dyDescent="0.25">
      <c r="A901" s="40">
        <v>20081207</v>
      </c>
      <c r="B901" s="40">
        <v>0</v>
      </c>
      <c r="C901" s="40">
        <v>-3.3</v>
      </c>
      <c r="D901" s="40">
        <v>-22.8</v>
      </c>
    </row>
    <row r="902" spans="1:4" x14ac:dyDescent="0.25">
      <c r="A902" s="40">
        <v>20081208</v>
      </c>
      <c r="B902" s="40">
        <v>1.8</v>
      </c>
      <c r="C902" s="40">
        <v>-3.3</v>
      </c>
      <c r="D902" s="40">
        <v>-22.8</v>
      </c>
    </row>
    <row r="903" spans="1:4" x14ac:dyDescent="0.25">
      <c r="A903" s="40">
        <v>20081209</v>
      </c>
      <c r="B903" s="40">
        <v>16</v>
      </c>
      <c r="C903" s="40">
        <v>-3.3</v>
      </c>
      <c r="D903" s="40">
        <v>-7.2</v>
      </c>
    </row>
    <row r="904" spans="1:4" x14ac:dyDescent="0.25">
      <c r="A904" s="40">
        <v>20081210</v>
      </c>
      <c r="B904" s="40">
        <v>0.5</v>
      </c>
      <c r="C904" s="40">
        <v>-2.2000000000000002</v>
      </c>
      <c r="D904" s="40">
        <v>-19.399999999999999</v>
      </c>
    </row>
    <row r="905" spans="1:4" x14ac:dyDescent="0.25">
      <c r="A905" s="40">
        <v>20081211</v>
      </c>
      <c r="B905" s="40">
        <v>0</v>
      </c>
      <c r="C905" s="40">
        <v>-6.1</v>
      </c>
      <c r="D905" s="40">
        <v>-19.399999999999999</v>
      </c>
    </row>
    <row r="906" spans="1:4" x14ac:dyDescent="0.25">
      <c r="A906" s="40">
        <v>20081212</v>
      </c>
      <c r="B906" s="40">
        <v>0</v>
      </c>
      <c r="C906" s="40">
        <v>-2.2000000000000002</v>
      </c>
      <c r="D906" s="40">
        <v>-17.8</v>
      </c>
    </row>
    <row r="907" spans="1:4" x14ac:dyDescent="0.25">
      <c r="A907" s="40">
        <v>20081213</v>
      </c>
      <c r="B907" s="40">
        <v>0</v>
      </c>
      <c r="C907" s="40">
        <v>-0.6</v>
      </c>
      <c r="D907" s="40">
        <v>-19.399999999999999</v>
      </c>
    </row>
    <row r="908" spans="1:4" x14ac:dyDescent="0.25">
      <c r="A908" s="40">
        <v>20081214</v>
      </c>
      <c r="B908" s="40">
        <v>0</v>
      </c>
      <c r="C908" s="40">
        <v>5</v>
      </c>
      <c r="D908" s="40">
        <v>-0.6</v>
      </c>
    </row>
    <row r="909" spans="1:4" x14ac:dyDescent="0.25">
      <c r="A909" s="40">
        <v>20081215</v>
      </c>
      <c r="B909" s="40">
        <v>0.5</v>
      </c>
      <c r="C909" s="40">
        <v>7.2</v>
      </c>
      <c r="D909" s="40">
        <v>-20</v>
      </c>
    </row>
    <row r="910" spans="1:4" x14ac:dyDescent="0.25">
      <c r="A910" s="40">
        <v>20081216</v>
      </c>
      <c r="B910" s="40">
        <v>0</v>
      </c>
      <c r="C910" s="40">
        <v>-13.9</v>
      </c>
      <c r="D910" s="40">
        <v>-22.2</v>
      </c>
    </row>
    <row r="911" spans="1:4" x14ac:dyDescent="0.25">
      <c r="A911" s="40">
        <v>20081217</v>
      </c>
      <c r="B911" s="40">
        <v>5.3</v>
      </c>
      <c r="C911" s="40">
        <v>-13.9</v>
      </c>
      <c r="D911" s="40">
        <v>-22.2</v>
      </c>
    </row>
    <row r="912" spans="1:4" x14ac:dyDescent="0.25">
      <c r="A912" s="40">
        <v>20081218</v>
      </c>
      <c r="B912" s="40">
        <v>0</v>
      </c>
      <c r="C912" s="40">
        <v>-10</v>
      </c>
      <c r="D912" s="40">
        <v>-20.6</v>
      </c>
    </row>
    <row r="913" spans="1:4" x14ac:dyDescent="0.25">
      <c r="A913" s="40">
        <v>20081219</v>
      </c>
      <c r="B913" s="40">
        <v>13.5</v>
      </c>
      <c r="C913" s="40">
        <v>-6.1</v>
      </c>
      <c r="D913" s="40">
        <v>-21.1</v>
      </c>
    </row>
    <row r="914" spans="1:4" x14ac:dyDescent="0.25">
      <c r="A914" s="40">
        <v>20081220</v>
      </c>
      <c r="B914" s="40">
        <v>7.4</v>
      </c>
      <c r="C914" s="40">
        <v>-3.3</v>
      </c>
      <c r="D914" s="40">
        <v>-11.7</v>
      </c>
    </row>
    <row r="915" spans="1:4" x14ac:dyDescent="0.25">
      <c r="A915" s="40">
        <v>20081221</v>
      </c>
      <c r="B915" s="40">
        <v>5.3</v>
      </c>
      <c r="C915" s="40">
        <v>-4.4000000000000004</v>
      </c>
      <c r="D915" s="40">
        <v>-23.3</v>
      </c>
    </row>
    <row r="916" spans="1:4" x14ac:dyDescent="0.25">
      <c r="A916" s="40">
        <v>20081222</v>
      </c>
      <c r="B916" s="40">
        <v>0</v>
      </c>
      <c r="C916" s="40">
        <v>-18.899999999999999</v>
      </c>
      <c r="D916" s="40">
        <v>-24.4</v>
      </c>
    </row>
    <row r="917" spans="1:4" x14ac:dyDescent="0.25">
      <c r="A917" s="40">
        <v>20081223</v>
      </c>
      <c r="B917" s="40">
        <v>1</v>
      </c>
      <c r="C917" s="40">
        <v>-11.1</v>
      </c>
      <c r="D917" s="40">
        <v>-26.1</v>
      </c>
    </row>
    <row r="918" spans="1:4" x14ac:dyDescent="0.25">
      <c r="A918" s="40">
        <v>20081224</v>
      </c>
      <c r="B918" s="40">
        <v>2</v>
      </c>
      <c r="C918" s="40">
        <v>-2.8</v>
      </c>
      <c r="D918" s="40">
        <v>-11.1</v>
      </c>
    </row>
    <row r="919" spans="1:4" x14ac:dyDescent="0.25">
      <c r="A919" s="40">
        <v>20081225</v>
      </c>
      <c r="B919" s="40">
        <v>0.8</v>
      </c>
      <c r="C919" s="40">
        <v>-2.8</v>
      </c>
      <c r="D919" s="40">
        <v>-23.9</v>
      </c>
    </row>
    <row r="920" spans="1:4" x14ac:dyDescent="0.25">
      <c r="A920" s="40">
        <v>20081226</v>
      </c>
      <c r="B920" s="40">
        <v>1.3</v>
      </c>
      <c r="C920" s="40">
        <v>-2.2000000000000002</v>
      </c>
      <c r="D920" s="40">
        <v>-25</v>
      </c>
    </row>
    <row r="921" spans="1:4" x14ac:dyDescent="0.25">
      <c r="A921" s="40">
        <v>20081227</v>
      </c>
      <c r="B921" s="40">
        <v>1.5</v>
      </c>
      <c r="C921" s="40">
        <v>10.6</v>
      </c>
      <c r="D921" s="40">
        <v>-2.2000000000000002</v>
      </c>
    </row>
    <row r="922" spans="1:4" x14ac:dyDescent="0.25">
      <c r="A922" s="40">
        <v>20081228</v>
      </c>
      <c r="B922" s="40">
        <v>12.2</v>
      </c>
      <c r="C922" s="40">
        <v>8.3000000000000007</v>
      </c>
      <c r="D922" s="40">
        <v>-8.9</v>
      </c>
    </row>
    <row r="923" spans="1:4" x14ac:dyDescent="0.25">
      <c r="A923" s="40">
        <v>20081229</v>
      </c>
      <c r="B923" s="40">
        <v>0</v>
      </c>
      <c r="C923" s="40">
        <v>-2.2000000000000002</v>
      </c>
      <c r="D923" s="40">
        <v>-13.9</v>
      </c>
    </row>
    <row r="924" spans="1:4" x14ac:dyDescent="0.25">
      <c r="A924" s="40">
        <v>20081230</v>
      </c>
      <c r="B924" s="40">
        <v>0</v>
      </c>
      <c r="C924" s="40">
        <v>3.9</v>
      </c>
      <c r="D924" s="40">
        <v>-11.7</v>
      </c>
    </row>
    <row r="925" spans="1:4" x14ac:dyDescent="0.25">
      <c r="A925" s="40">
        <v>20081231</v>
      </c>
      <c r="B925" s="40">
        <v>0.3</v>
      </c>
      <c r="C925" s="40">
        <v>-3.3</v>
      </c>
      <c r="D925" s="40">
        <v>-18.899999999999999</v>
      </c>
    </row>
    <row r="926" spans="1:4" x14ac:dyDescent="0.25">
      <c r="A926" s="40">
        <v>20090101</v>
      </c>
      <c r="B926" s="40">
        <v>0</v>
      </c>
      <c r="C926" s="40">
        <v>-7.2</v>
      </c>
      <c r="D926" s="40">
        <v>-20.6</v>
      </c>
    </row>
    <row r="927" spans="1:4" x14ac:dyDescent="0.25">
      <c r="A927" s="40">
        <v>20090102</v>
      </c>
      <c r="B927" s="40">
        <v>0.3</v>
      </c>
      <c r="C927" s="40">
        <v>-3.3</v>
      </c>
      <c r="D927" s="40">
        <v>-13.3</v>
      </c>
    </row>
    <row r="928" spans="1:4" x14ac:dyDescent="0.25">
      <c r="A928" s="40">
        <v>20090103</v>
      </c>
      <c r="B928" s="40">
        <v>0</v>
      </c>
      <c r="C928" s="40">
        <v>-8.3000000000000007</v>
      </c>
      <c r="D928" s="40">
        <v>-16.7</v>
      </c>
    </row>
    <row r="929" spans="1:4" x14ac:dyDescent="0.25">
      <c r="A929" s="40">
        <v>20090104</v>
      </c>
      <c r="B929" s="40">
        <v>3</v>
      </c>
      <c r="C929" s="40">
        <v>-0.6</v>
      </c>
      <c r="D929" s="40">
        <v>-9.4</v>
      </c>
    </row>
    <row r="930" spans="1:4" x14ac:dyDescent="0.25">
      <c r="A930" s="40">
        <v>20090105</v>
      </c>
      <c r="B930" s="40">
        <v>0</v>
      </c>
      <c r="C930" s="40">
        <v>-9999</v>
      </c>
      <c r="D930" s="40">
        <v>-21.1</v>
      </c>
    </row>
    <row r="931" spans="1:4" x14ac:dyDescent="0.25">
      <c r="A931" s="40">
        <v>20090106</v>
      </c>
      <c r="B931" s="40">
        <v>0</v>
      </c>
      <c r="C931" s="40">
        <v>-2.2000000000000002</v>
      </c>
      <c r="D931" s="40">
        <v>-22.2</v>
      </c>
    </row>
    <row r="932" spans="1:4" x14ac:dyDescent="0.25">
      <c r="A932" s="40">
        <v>20090107</v>
      </c>
      <c r="B932" s="40">
        <v>0</v>
      </c>
      <c r="C932" s="40">
        <v>-1.1000000000000001</v>
      </c>
      <c r="D932" s="40">
        <v>-13.9</v>
      </c>
    </row>
    <row r="933" spans="1:4" x14ac:dyDescent="0.25">
      <c r="A933" s="40">
        <v>20090108</v>
      </c>
      <c r="B933" s="40">
        <v>0</v>
      </c>
      <c r="C933" s="40">
        <v>-6.7</v>
      </c>
      <c r="D933" s="40">
        <v>-14.4</v>
      </c>
    </row>
    <row r="934" spans="1:4" x14ac:dyDescent="0.25">
      <c r="A934" s="40">
        <v>20090109</v>
      </c>
      <c r="B934" s="40">
        <v>3.3</v>
      </c>
      <c r="C934" s="40">
        <v>-7.8</v>
      </c>
      <c r="D934" s="40">
        <v>-16.7</v>
      </c>
    </row>
    <row r="935" spans="1:4" x14ac:dyDescent="0.25">
      <c r="A935" s="40">
        <v>20090110</v>
      </c>
      <c r="B935" s="40">
        <v>2</v>
      </c>
      <c r="C935" s="40">
        <v>-7.2</v>
      </c>
      <c r="D935" s="40">
        <v>-11.1</v>
      </c>
    </row>
    <row r="936" spans="1:4" x14ac:dyDescent="0.25">
      <c r="A936" s="40">
        <v>20090111</v>
      </c>
      <c r="B936" s="40">
        <v>0</v>
      </c>
      <c r="C936" s="40">
        <v>-6.7</v>
      </c>
      <c r="D936" s="40">
        <v>-19.399999999999999</v>
      </c>
    </row>
    <row r="937" spans="1:4" x14ac:dyDescent="0.25">
      <c r="A937" s="40">
        <v>20090112</v>
      </c>
      <c r="B937" s="40">
        <v>0.3</v>
      </c>
      <c r="C937" s="40">
        <v>-6.7</v>
      </c>
      <c r="D937" s="40">
        <v>-16.7</v>
      </c>
    </row>
    <row r="938" spans="1:4" x14ac:dyDescent="0.25">
      <c r="A938" s="40">
        <v>20090113</v>
      </c>
      <c r="B938" s="40">
        <v>5.6</v>
      </c>
      <c r="C938" s="40">
        <v>-7.2</v>
      </c>
      <c r="D938" s="40">
        <v>-19.399999999999999</v>
      </c>
    </row>
    <row r="939" spans="1:4" x14ac:dyDescent="0.25">
      <c r="A939" s="40">
        <v>20090114</v>
      </c>
      <c r="B939" s="40">
        <v>1.5</v>
      </c>
      <c r="C939" s="40">
        <v>-15</v>
      </c>
      <c r="D939" s="40">
        <v>-21.7</v>
      </c>
    </row>
    <row r="940" spans="1:4" x14ac:dyDescent="0.25">
      <c r="A940" s="40">
        <v>20090115</v>
      </c>
      <c r="B940" s="40">
        <v>0</v>
      </c>
      <c r="C940" s="40">
        <v>-13.9</v>
      </c>
      <c r="D940" s="40">
        <v>-30</v>
      </c>
    </row>
    <row r="941" spans="1:4" x14ac:dyDescent="0.25">
      <c r="A941" s="40">
        <v>20090116</v>
      </c>
      <c r="B941" s="40">
        <v>0</v>
      </c>
      <c r="C941" s="40">
        <v>-19.399999999999999</v>
      </c>
      <c r="D941" s="40">
        <v>-35.6</v>
      </c>
    </row>
    <row r="942" spans="1:4" x14ac:dyDescent="0.25">
      <c r="A942" s="40">
        <v>20090117</v>
      </c>
      <c r="B942" s="40">
        <v>0</v>
      </c>
      <c r="C942" s="40">
        <v>-11.1</v>
      </c>
      <c r="D942" s="40">
        <v>-36.1</v>
      </c>
    </row>
    <row r="943" spans="1:4" x14ac:dyDescent="0.25">
      <c r="A943" s="40">
        <v>20090118</v>
      </c>
      <c r="B943" s="40">
        <v>0.3</v>
      </c>
      <c r="C943" s="40">
        <v>-4.4000000000000004</v>
      </c>
      <c r="D943" s="40">
        <v>-21.1</v>
      </c>
    </row>
    <row r="944" spans="1:4" x14ac:dyDescent="0.25">
      <c r="A944" s="40">
        <v>20090119</v>
      </c>
      <c r="B944" s="40">
        <v>0.3</v>
      </c>
      <c r="C944" s="40">
        <v>-4.4000000000000004</v>
      </c>
      <c r="D944" s="40">
        <v>-22.8</v>
      </c>
    </row>
    <row r="945" spans="1:4" x14ac:dyDescent="0.25">
      <c r="A945" s="40">
        <v>20090120</v>
      </c>
      <c r="B945" s="40">
        <v>0.3</v>
      </c>
      <c r="C945" s="40">
        <v>-7.8</v>
      </c>
      <c r="D945" s="40">
        <v>-22.8</v>
      </c>
    </row>
    <row r="946" spans="1:4" x14ac:dyDescent="0.25">
      <c r="A946" s="40">
        <v>20090121</v>
      </c>
      <c r="B946" s="40">
        <v>0</v>
      </c>
      <c r="C946" s="40">
        <v>-5.6</v>
      </c>
      <c r="D946" s="40">
        <v>-21.7</v>
      </c>
    </row>
    <row r="947" spans="1:4" x14ac:dyDescent="0.25">
      <c r="A947" s="40">
        <v>20090122</v>
      </c>
      <c r="B947" s="40">
        <v>0</v>
      </c>
      <c r="C947" s="40">
        <v>-3.3</v>
      </c>
      <c r="D947" s="40">
        <v>-16.100000000000001</v>
      </c>
    </row>
    <row r="948" spans="1:4" x14ac:dyDescent="0.25">
      <c r="A948" s="40">
        <v>20090123</v>
      </c>
      <c r="B948" s="40">
        <v>0</v>
      </c>
      <c r="C948" s="40">
        <v>1.7</v>
      </c>
      <c r="D948" s="40">
        <v>-16.100000000000001</v>
      </c>
    </row>
    <row r="949" spans="1:4" x14ac:dyDescent="0.25">
      <c r="A949" s="40">
        <v>20090124</v>
      </c>
      <c r="B949" s="40">
        <v>0</v>
      </c>
      <c r="C949" s="40">
        <v>-3.3</v>
      </c>
      <c r="D949" s="40">
        <v>-22.8</v>
      </c>
    </row>
    <row r="950" spans="1:4" x14ac:dyDescent="0.25">
      <c r="A950" s="40">
        <v>20090125</v>
      </c>
      <c r="B950" s="40">
        <v>0</v>
      </c>
      <c r="C950" s="40">
        <v>-13.3</v>
      </c>
      <c r="D950" s="40">
        <v>-23.3</v>
      </c>
    </row>
    <row r="951" spans="1:4" x14ac:dyDescent="0.25">
      <c r="A951" s="40">
        <v>20090126</v>
      </c>
      <c r="B951" s="40">
        <v>0</v>
      </c>
      <c r="C951" s="40">
        <v>-10</v>
      </c>
      <c r="D951" s="40">
        <v>-21.1</v>
      </c>
    </row>
    <row r="952" spans="1:4" x14ac:dyDescent="0.25">
      <c r="A952" s="40">
        <v>20090127</v>
      </c>
      <c r="B952" s="40">
        <v>0</v>
      </c>
      <c r="C952" s="40">
        <v>-11.1</v>
      </c>
      <c r="D952" s="40">
        <v>-22.8</v>
      </c>
    </row>
    <row r="953" spans="1:4" x14ac:dyDescent="0.25">
      <c r="A953" s="40">
        <v>20090128</v>
      </c>
      <c r="B953" s="40">
        <v>0</v>
      </c>
      <c r="C953" s="40">
        <v>-9.4</v>
      </c>
      <c r="D953" s="40">
        <v>-23.3</v>
      </c>
    </row>
    <row r="954" spans="1:4" x14ac:dyDescent="0.25">
      <c r="A954" s="40">
        <v>20090129</v>
      </c>
      <c r="B954" s="40">
        <v>0</v>
      </c>
      <c r="C954" s="40">
        <v>-7.8</v>
      </c>
      <c r="D954" s="40">
        <v>-23.9</v>
      </c>
    </row>
    <row r="955" spans="1:4" x14ac:dyDescent="0.25">
      <c r="A955" s="40">
        <v>20090130</v>
      </c>
      <c r="B955" s="40">
        <v>0</v>
      </c>
      <c r="C955" s="40">
        <v>-4.4000000000000004</v>
      </c>
      <c r="D955" s="40">
        <v>-21.1</v>
      </c>
    </row>
    <row r="956" spans="1:4" x14ac:dyDescent="0.25">
      <c r="A956" s="40">
        <v>20090131</v>
      </c>
      <c r="B956" s="40">
        <v>0</v>
      </c>
      <c r="C956" s="40">
        <v>-6.7</v>
      </c>
      <c r="D956" s="40">
        <v>-22.2</v>
      </c>
    </row>
    <row r="957" spans="1:4" x14ac:dyDescent="0.25">
      <c r="A957" s="40">
        <v>20090201</v>
      </c>
      <c r="B957" s="40">
        <v>0</v>
      </c>
      <c r="C957" s="40">
        <v>5.6</v>
      </c>
      <c r="D957" s="40">
        <v>-7.2</v>
      </c>
    </row>
    <row r="958" spans="1:4" x14ac:dyDescent="0.25">
      <c r="A958" s="40">
        <v>20090202</v>
      </c>
      <c r="B958" s="40">
        <v>0</v>
      </c>
      <c r="C958" s="40">
        <v>3.3</v>
      </c>
      <c r="D958" s="40">
        <v>-7.2</v>
      </c>
    </row>
    <row r="959" spans="1:4" x14ac:dyDescent="0.25">
      <c r="A959" s="40">
        <v>20090203</v>
      </c>
      <c r="B959" s="40">
        <v>0</v>
      </c>
      <c r="C959" s="40">
        <v>-5.6</v>
      </c>
      <c r="D959" s="40">
        <v>-16.7</v>
      </c>
    </row>
    <row r="960" spans="1:4" x14ac:dyDescent="0.25">
      <c r="A960" s="40">
        <v>20090204</v>
      </c>
      <c r="B960" s="40">
        <v>0</v>
      </c>
      <c r="C960" s="40">
        <v>-10</v>
      </c>
      <c r="D960" s="40">
        <v>-22.8</v>
      </c>
    </row>
    <row r="961" spans="1:4" x14ac:dyDescent="0.25">
      <c r="A961" s="40">
        <v>20090205</v>
      </c>
      <c r="B961" s="40">
        <v>0</v>
      </c>
      <c r="C961" s="40">
        <v>-8.3000000000000007</v>
      </c>
      <c r="D961" s="40">
        <v>-23.3</v>
      </c>
    </row>
    <row r="962" spans="1:4" x14ac:dyDescent="0.25">
      <c r="A962" s="40">
        <v>20090206</v>
      </c>
      <c r="B962" s="40">
        <v>0</v>
      </c>
      <c r="C962" s="40">
        <v>0</v>
      </c>
      <c r="D962" s="40">
        <v>-16.100000000000001</v>
      </c>
    </row>
    <row r="963" spans="1:4" x14ac:dyDescent="0.25">
      <c r="A963" s="40">
        <v>20090207</v>
      </c>
      <c r="B963" s="40">
        <v>0</v>
      </c>
      <c r="C963" s="40">
        <v>8.9</v>
      </c>
      <c r="D963" s="40">
        <v>-16.100000000000001</v>
      </c>
    </row>
    <row r="964" spans="1:4" x14ac:dyDescent="0.25">
      <c r="A964" s="40">
        <v>20090208</v>
      </c>
      <c r="B964" s="40">
        <v>0</v>
      </c>
      <c r="C964" s="40">
        <v>8.9</v>
      </c>
      <c r="D964" s="40">
        <v>-6.7</v>
      </c>
    </row>
    <row r="965" spans="1:4" x14ac:dyDescent="0.25">
      <c r="A965" s="40">
        <v>20090209</v>
      </c>
      <c r="B965" s="40">
        <v>0</v>
      </c>
      <c r="C965" s="40">
        <v>5</v>
      </c>
      <c r="D965" s="40">
        <v>-6.7</v>
      </c>
    </row>
    <row r="966" spans="1:4" x14ac:dyDescent="0.25">
      <c r="A966" s="40">
        <v>20090210</v>
      </c>
      <c r="B966" s="40">
        <v>0.5</v>
      </c>
      <c r="C966" s="40">
        <v>9.4</v>
      </c>
      <c r="D966" s="40">
        <v>0</v>
      </c>
    </row>
    <row r="967" spans="1:4" x14ac:dyDescent="0.25">
      <c r="A967" s="40">
        <v>20090211</v>
      </c>
      <c r="B967" s="40">
        <v>0</v>
      </c>
      <c r="C967" s="40">
        <v>12.8</v>
      </c>
      <c r="D967" s="40">
        <v>-2.2000000000000002</v>
      </c>
    </row>
    <row r="968" spans="1:4" x14ac:dyDescent="0.25">
      <c r="A968" s="40">
        <v>20090212</v>
      </c>
      <c r="B968" s="40">
        <v>0</v>
      </c>
      <c r="C968" s="40">
        <v>2.8</v>
      </c>
      <c r="D968" s="40">
        <v>-0.6</v>
      </c>
    </row>
    <row r="969" spans="1:4" x14ac:dyDescent="0.25">
      <c r="A969" s="40">
        <v>20090213</v>
      </c>
      <c r="B969" s="40">
        <v>0</v>
      </c>
      <c r="C969" s="40">
        <v>4.4000000000000004</v>
      </c>
      <c r="D969" s="40">
        <v>-3.3</v>
      </c>
    </row>
    <row r="970" spans="1:4" x14ac:dyDescent="0.25">
      <c r="A970" s="40">
        <v>20090214</v>
      </c>
      <c r="B970" s="40">
        <v>0.5</v>
      </c>
      <c r="C970" s="40">
        <v>-1.1000000000000001</v>
      </c>
      <c r="D970" s="40">
        <v>-4.4000000000000004</v>
      </c>
    </row>
    <row r="971" spans="1:4" x14ac:dyDescent="0.25">
      <c r="A971" s="40">
        <v>20090215</v>
      </c>
      <c r="B971" s="40">
        <v>0</v>
      </c>
      <c r="C971" s="40">
        <v>0.6</v>
      </c>
      <c r="D971" s="40">
        <v>-11.7</v>
      </c>
    </row>
    <row r="972" spans="1:4" x14ac:dyDescent="0.25">
      <c r="A972" s="40">
        <v>20090216</v>
      </c>
      <c r="B972" s="40">
        <v>0</v>
      </c>
      <c r="C972" s="40">
        <v>-3.3</v>
      </c>
      <c r="D972" s="40">
        <v>-15</v>
      </c>
    </row>
    <row r="973" spans="1:4" x14ac:dyDescent="0.25">
      <c r="A973" s="40">
        <v>20090217</v>
      </c>
      <c r="B973" s="40">
        <v>0</v>
      </c>
      <c r="C973" s="40">
        <v>1.7</v>
      </c>
      <c r="D973" s="40">
        <v>-15</v>
      </c>
    </row>
    <row r="974" spans="1:4" x14ac:dyDescent="0.25">
      <c r="A974" s="40">
        <v>20090218</v>
      </c>
      <c r="B974" s="40">
        <v>1</v>
      </c>
      <c r="C974" s="40">
        <v>4.4000000000000004</v>
      </c>
      <c r="D974" s="40">
        <v>-3.3</v>
      </c>
    </row>
    <row r="975" spans="1:4" x14ac:dyDescent="0.25">
      <c r="A975" s="40">
        <v>20090219</v>
      </c>
      <c r="B975" s="40">
        <v>0</v>
      </c>
      <c r="C975" s="40">
        <v>4.4000000000000004</v>
      </c>
      <c r="D975" s="40">
        <v>-14.4</v>
      </c>
    </row>
    <row r="976" spans="1:4" x14ac:dyDescent="0.25">
      <c r="A976" s="40">
        <v>20090220</v>
      </c>
      <c r="B976" s="40">
        <v>0</v>
      </c>
      <c r="C976" s="40">
        <v>-5</v>
      </c>
      <c r="D976" s="40">
        <v>-16.100000000000001</v>
      </c>
    </row>
    <row r="977" spans="1:4" x14ac:dyDescent="0.25">
      <c r="A977" s="40">
        <v>20090221</v>
      </c>
      <c r="B977" s="40">
        <v>5.3</v>
      </c>
      <c r="C977" s="40">
        <v>-1.7</v>
      </c>
      <c r="D977" s="40">
        <v>-16.100000000000001</v>
      </c>
    </row>
    <row r="978" spans="1:4" x14ac:dyDescent="0.25">
      <c r="A978" s="40">
        <v>20090222</v>
      </c>
      <c r="B978" s="40">
        <v>2.2999999999999998</v>
      </c>
      <c r="C978" s="40">
        <v>-3.9</v>
      </c>
      <c r="D978" s="40">
        <v>-16.100000000000001</v>
      </c>
    </row>
    <row r="979" spans="1:4" x14ac:dyDescent="0.25">
      <c r="A979" s="40">
        <v>20090223</v>
      </c>
      <c r="B979" s="40">
        <v>0</v>
      </c>
      <c r="C979" s="40">
        <v>-6.1</v>
      </c>
      <c r="D979" s="40">
        <v>-22.2</v>
      </c>
    </row>
    <row r="980" spans="1:4" x14ac:dyDescent="0.25">
      <c r="A980" s="40">
        <v>20090224</v>
      </c>
      <c r="B980" s="40">
        <v>0</v>
      </c>
      <c r="C980" s="40">
        <v>-3.3</v>
      </c>
      <c r="D980" s="40">
        <v>-22.2</v>
      </c>
    </row>
    <row r="981" spans="1:4" x14ac:dyDescent="0.25">
      <c r="A981" s="40">
        <v>20090225</v>
      </c>
      <c r="B981" s="40">
        <v>0</v>
      </c>
      <c r="C981" s="40">
        <v>3.9</v>
      </c>
      <c r="D981" s="40">
        <v>-6.7</v>
      </c>
    </row>
    <row r="982" spans="1:4" x14ac:dyDescent="0.25">
      <c r="A982" s="40">
        <v>20090226</v>
      </c>
      <c r="B982" s="40">
        <v>0.5</v>
      </c>
      <c r="C982" s="40">
        <v>11.1</v>
      </c>
      <c r="D982" s="40">
        <v>-3.9</v>
      </c>
    </row>
    <row r="983" spans="1:4" x14ac:dyDescent="0.25">
      <c r="A983" s="40">
        <v>20090227</v>
      </c>
      <c r="B983" s="40">
        <v>16</v>
      </c>
      <c r="C983" s="40">
        <v>3.3</v>
      </c>
      <c r="D983" s="40">
        <v>-9.4</v>
      </c>
    </row>
    <row r="984" spans="1:4" x14ac:dyDescent="0.25">
      <c r="A984" s="40">
        <v>20090228</v>
      </c>
      <c r="B984" s="40">
        <v>0</v>
      </c>
      <c r="C984" s="40">
        <v>-6.1</v>
      </c>
      <c r="D984" s="40">
        <v>-13.3</v>
      </c>
    </row>
    <row r="985" spans="1:4" x14ac:dyDescent="0.25">
      <c r="A985" s="40">
        <v>20090301</v>
      </c>
      <c r="B985" s="40">
        <v>0</v>
      </c>
      <c r="C985" s="40">
        <v>-2.8</v>
      </c>
      <c r="D985" s="40">
        <v>-13.3</v>
      </c>
    </row>
    <row r="986" spans="1:4" x14ac:dyDescent="0.25">
      <c r="A986" s="40">
        <v>20090302</v>
      </c>
      <c r="B986" s="40">
        <v>0</v>
      </c>
      <c r="C986" s="40">
        <v>-7.2</v>
      </c>
      <c r="D986" s="40">
        <v>-15.6</v>
      </c>
    </row>
    <row r="987" spans="1:4" x14ac:dyDescent="0.25">
      <c r="A987" s="40">
        <v>20090303</v>
      </c>
      <c r="B987" s="40">
        <v>0</v>
      </c>
      <c r="C987" s="40">
        <v>-4.4000000000000004</v>
      </c>
      <c r="D987" s="40">
        <v>-16.100000000000001</v>
      </c>
    </row>
    <row r="988" spans="1:4" x14ac:dyDescent="0.25">
      <c r="A988" s="40">
        <v>20090304</v>
      </c>
      <c r="B988" s="40">
        <v>0</v>
      </c>
      <c r="C988" s="40">
        <v>-1.7</v>
      </c>
      <c r="D988" s="40">
        <v>-15</v>
      </c>
    </row>
    <row r="989" spans="1:4" x14ac:dyDescent="0.25">
      <c r="A989" s="40">
        <v>20090305</v>
      </c>
      <c r="B989" s="40">
        <v>0</v>
      </c>
      <c r="C989" s="40">
        <v>7.2</v>
      </c>
      <c r="D989" s="40">
        <v>-2.8</v>
      </c>
    </row>
    <row r="990" spans="1:4" x14ac:dyDescent="0.25">
      <c r="A990" s="40">
        <v>20090306</v>
      </c>
      <c r="B990" s="40">
        <v>0</v>
      </c>
      <c r="C990" s="40">
        <v>16.7</v>
      </c>
      <c r="D990" s="40">
        <v>-2.2000000000000002</v>
      </c>
    </row>
    <row r="991" spans="1:4" x14ac:dyDescent="0.25">
      <c r="A991" s="40">
        <v>20090307</v>
      </c>
      <c r="B991" s="40">
        <v>1.5</v>
      </c>
      <c r="C991" s="40">
        <v>12.8</v>
      </c>
      <c r="D991" s="40">
        <v>-2.2000000000000002</v>
      </c>
    </row>
    <row r="992" spans="1:4" x14ac:dyDescent="0.25">
      <c r="A992" s="40">
        <v>20090308</v>
      </c>
      <c r="B992" s="40">
        <v>9.6999999999999993</v>
      </c>
      <c r="C992" s="40">
        <v>4.4000000000000004</v>
      </c>
      <c r="D992" s="40">
        <v>0</v>
      </c>
    </row>
    <row r="993" spans="1:4" x14ac:dyDescent="0.25">
      <c r="A993" s="40">
        <v>20090309</v>
      </c>
      <c r="B993" s="40">
        <v>21.3</v>
      </c>
      <c r="C993" s="40">
        <v>2.2000000000000002</v>
      </c>
      <c r="D993" s="40">
        <v>-1.7</v>
      </c>
    </row>
    <row r="994" spans="1:4" x14ac:dyDescent="0.25">
      <c r="A994" s="40">
        <v>20090310</v>
      </c>
      <c r="B994" s="40">
        <v>7.9</v>
      </c>
      <c r="C994" s="40">
        <v>6.1</v>
      </c>
      <c r="D994" s="40">
        <v>-0.6</v>
      </c>
    </row>
    <row r="995" spans="1:4" x14ac:dyDescent="0.25">
      <c r="A995" s="40">
        <v>20090311</v>
      </c>
      <c r="B995" s="40">
        <v>0.8</v>
      </c>
      <c r="C995" s="40">
        <v>6.7</v>
      </c>
      <c r="D995" s="40">
        <v>-13.9</v>
      </c>
    </row>
    <row r="996" spans="1:4" x14ac:dyDescent="0.25">
      <c r="A996" s="40">
        <v>20090312</v>
      </c>
      <c r="B996" s="40">
        <v>0</v>
      </c>
      <c r="C996" s="40">
        <v>-6.1</v>
      </c>
      <c r="D996" s="40">
        <v>-15.6</v>
      </c>
    </row>
    <row r="997" spans="1:4" x14ac:dyDescent="0.25">
      <c r="A997" s="40">
        <v>20090313</v>
      </c>
      <c r="B997" s="40">
        <v>0</v>
      </c>
      <c r="C997" s="40">
        <v>-2.8</v>
      </c>
      <c r="D997" s="40">
        <v>-16.100000000000001</v>
      </c>
    </row>
    <row r="998" spans="1:4" x14ac:dyDescent="0.25">
      <c r="A998" s="40">
        <v>20090314</v>
      </c>
      <c r="B998" s="40">
        <v>0</v>
      </c>
      <c r="C998" s="40">
        <v>5</v>
      </c>
      <c r="D998" s="40">
        <v>-8.3000000000000007</v>
      </c>
    </row>
    <row r="999" spans="1:4" x14ac:dyDescent="0.25">
      <c r="A999" s="40">
        <v>20090315</v>
      </c>
      <c r="B999" s="40">
        <v>0</v>
      </c>
      <c r="C999" s="40">
        <v>10.6</v>
      </c>
      <c r="D999" s="40">
        <v>-7.2</v>
      </c>
    </row>
    <row r="1000" spans="1:4" x14ac:dyDescent="0.25">
      <c r="A1000" s="40">
        <v>20090316</v>
      </c>
      <c r="B1000" s="40">
        <v>0</v>
      </c>
      <c r="C1000" s="40">
        <v>14.4</v>
      </c>
      <c r="D1000" s="40">
        <v>-5.6</v>
      </c>
    </row>
    <row r="1001" spans="1:4" x14ac:dyDescent="0.25">
      <c r="A1001" s="40">
        <v>20090317</v>
      </c>
      <c r="B1001" s="40">
        <v>0</v>
      </c>
      <c r="C1001" s="40">
        <v>18.3</v>
      </c>
      <c r="D1001" s="40">
        <v>-0.6</v>
      </c>
    </row>
    <row r="1002" spans="1:4" x14ac:dyDescent="0.25">
      <c r="A1002" s="40">
        <v>20090318</v>
      </c>
      <c r="B1002" s="40">
        <v>0</v>
      </c>
      <c r="C1002" s="40">
        <v>21.7</v>
      </c>
      <c r="D1002" s="40">
        <v>0</v>
      </c>
    </row>
    <row r="1003" spans="1:4" x14ac:dyDescent="0.25">
      <c r="A1003" s="40">
        <v>20090319</v>
      </c>
      <c r="B1003" s="40">
        <v>0</v>
      </c>
      <c r="C1003" s="40">
        <v>13.9</v>
      </c>
      <c r="D1003" s="40">
        <v>-3.9</v>
      </c>
    </row>
    <row r="1004" spans="1:4" x14ac:dyDescent="0.25">
      <c r="A1004" s="40">
        <v>20090320</v>
      </c>
      <c r="B1004" s="40">
        <v>0</v>
      </c>
      <c r="C1004" s="40">
        <v>6.7</v>
      </c>
      <c r="D1004" s="40">
        <v>-6.1</v>
      </c>
    </row>
    <row r="1005" spans="1:4" x14ac:dyDescent="0.25">
      <c r="A1005" s="40">
        <v>20090321</v>
      </c>
      <c r="B1005" s="40">
        <v>2.8</v>
      </c>
      <c r="C1005" s="40">
        <v>6.1</v>
      </c>
      <c r="D1005" s="40">
        <v>-5.6</v>
      </c>
    </row>
    <row r="1006" spans="1:4" x14ac:dyDescent="0.25">
      <c r="A1006" s="40">
        <v>20090322</v>
      </c>
      <c r="B1006" s="40">
        <v>0</v>
      </c>
      <c r="C1006" s="40">
        <v>17.8</v>
      </c>
      <c r="D1006" s="40">
        <v>-2.2000000000000002</v>
      </c>
    </row>
    <row r="1007" spans="1:4" x14ac:dyDescent="0.25">
      <c r="A1007" s="40">
        <v>20090323</v>
      </c>
      <c r="B1007" s="40">
        <v>0.8</v>
      </c>
      <c r="C1007" s="40">
        <v>15.6</v>
      </c>
      <c r="D1007" s="40">
        <v>-1.7</v>
      </c>
    </row>
    <row r="1008" spans="1:4" x14ac:dyDescent="0.25">
      <c r="A1008" s="40">
        <v>20090324</v>
      </c>
      <c r="B1008" s="40">
        <v>6.9</v>
      </c>
      <c r="C1008" s="40">
        <v>10</v>
      </c>
      <c r="D1008" s="40">
        <v>6.1</v>
      </c>
    </row>
    <row r="1009" spans="1:4" x14ac:dyDescent="0.25">
      <c r="A1009" s="40">
        <v>20090325</v>
      </c>
      <c r="B1009" s="40">
        <v>16</v>
      </c>
      <c r="C1009" s="40">
        <v>13.3</v>
      </c>
      <c r="D1009" s="40">
        <v>2.2000000000000002</v>
      </c>
    </row>
    <row r="1010" spans="1:4" x14ac:dyDescent="0.25">
      <c r="A1010" s="40">
        <v>20090326</v>
      </c>
      <c r="B1010" s="40">
        <v>0</v>
      </c>
      <c r="C1010" s="40">
        <v>3.9</v>
      </c>
      <c r="D1010" s="40">
        <v>-2.8</v>
      </c>
    </row>
    <row r="1011" spans="1:4" x14ac:dyDescent="0.25">
      <c r="A1011" s="40">
        <v>20090327</v>
      </c>
      <c r="B1011" s="40">
        <v>0</v>
      </c>
      <c r="C1011" s="40">
        <v>10.6</v>
      </c>
      <c r="D1011" s="40">
        <v>-3.9</v>
      </c>
    </row>
    <row r="1012" spans="1:4" x14ac:dyDescent="0.25">
      <c r="A1012" s="40">
        <v>20090328</v>
      </c>
      <c r="B1012" s="40">
        <v>0</v>
      </c>
      <c r="C1012" s="40">
        <v>4.4000000000000004</v>
      </c>
      <c r="D1012" s="40">
        <v>-6.1</v>
      </c>
    </row>
    <row r="1013" spans="1:4" x14ac:dyDescent="0.25">
      <c r="A1013" s="40">
        <v>20090329</v>
      </c>
      <c r="B1013" s="40">
        <v>5.0999999999999996</v>
      </c>
      <c r="C1013" s="40">
        <v>0.6</v>
      </c>
      <c r="D1013" s="40">
        <v>-6.1</v>
      </c>
    </row>
    <row r="1014" spans="1:4" x14ac:dyDescent="0.25">
      <c r="A1014" s="40">
        <v>20090330</v>
      </c>
      <c r="B1014" s="40">
        <v>0</v>
      </c>
      <c r="C1014" s="40">
        <v>7.2</v>
      </c>
      <c r="D1014" s="40">
        <v>-6.7</v>
      </c>
    </row>
    <row r="1015" spans="1:4" x14ac:dyDescent="0.25">
      <c r="A1015" s="40">
        <v>20090331</v>
      </c>
      <c r="B1015" s="40">
        <v>4.8</v>
      </c>
      <c r="C1015" s="40">
        <v>10.6</v>
      </c>
      <c r="D1015" s="40">
        <v>-6.7</v>
      </c>
    </row>
    <row r="1016" spans="1:4" x14ac:dyDescent="0.25">
      <c r="A1016" s="40">
        <v>20090401</v>
      </c>
      <c r="B1016" s="40">
        <v>4.0999999999999996</v>
      </c>
      <c r="C1016" s="40">
        <v>11.7</v>
      </c>
      <c r="D1016" s="40">
        <v>-6.7</v>
      </c>
    </row>
    <row r="1017" spans="1:4" x14ac:dyDescent="0.25">
      <c r="A1017" s="40">
        <v>20090402</v>
      </c>
      <c r="B1017" s="40">
        <v>0</v>
      </c>
      <c r="C1017" s="40">
        <v>8.9</v>
      </c>
      <c r="D1017" s="40">
        <v>-3.9</v>
      </c>
    </row>
    <row r="1018" spans="1:4" x14ac:dyDescent="0.25">
      <c r="A1018" s="40">
        <v>20090403</v>
      </c>
      <c r="B1018" s="40">
        <v>0</v>
      </c>
      <c r="C1018" s="40">
        <v>6.1</v>
      </c>
      <c r="D1018" s="40">
        <v>-2.8</v>
      </c>
    </row>
    <row r="1019" spans="1:4" x14ac:dyDescent="0.25">
      <c r="A1019" s="40">
        <v>20090404</v>
      </c>
      <c r="B1019" s="40">
        <v>0</v>
      </c>
      <c r="C1019" s="40">
        <v>9.4</v>
      </c>
      <c r="D1019" s="40">
        <v>-5</v>
      </c>
    </row>
    <row r="1020" spans="1:4" x14ac:dyDescent="0.25">
      <c r="A1020" s="40">
        <v>20090405</v>
      </c>
      <c r="B1020" s="40">
        <v>0</v>
      </c>
      <c r="C1020" s="40">
        <v>10</v>
      </c>
      <c r="D1020" s="40">
        <v>-3.3</v>
      </c>
    </row>
    <row r="1021" spans="1:4" x14ac:dyDescent="0.25">
      <c r="A1021" s="40">
        <v>20090406</v>
      </c>
      <c r="B1021" s="40">
        <v>1.3</v>
      </c>
      <c r="C1021" s="40">
        <v>5</v>
      </c>
      <c r="D1021" s="40">
        <v>-1.7</v>
      </c>
    </row>
    <row r="1022" spans="1:4" x14ac:dyDescent="0.25">
      <c r="A1022" s="40">
        <v>20090407</v>
      </c>
      <c r="B1022" s="40">
        <v>0</v>
      </c>
      <c r="C1022" s="40">
        <v>7.2</v>
      </c>
      <c r="D1022" s="40">
        <v>-3.9</v>
      </c>
    </row>
    <row r="1023" spans="1:4" x14ac:dyDescent="0.25">
      <c r="A1023" s="40">
        <v>20090408</v>
      </c>
      <c r="B1023" s="40">
        <v>0</v>
      </c>
      <c r="C1023" s="40">
        <v>9.4</v>
      </c>
      <c r="D1023" s="40">
        <v>-5.6</v>
      </c>
    </row>
    <row r="1024" spans="1:4" x14ac:dyDescent="0.25">
      <c r="A1024" s="40">
        <v>20090409</v>
      </c>
      <c r="B1024" s="40">
        <v>0</v>
      </c>
      <c r="C1024" s="40">
        <v>11.7</v>
      </c>
      <c r="D1024" s="40">
        <v>-5.6</v>
      </c>
    </row>
    <row r="1025" spans="1:4" x14ac:dyDescent="0.25">
      <c r="A1025" s="40">
        <v>20090410</v>
      </c>
      <c r="B1025" s="40">
        <v>0</v>
      </c>
      <c r="C1025" s="40">
        <v>13.3</v>
      </c>
      <c r="D1025" s="40">
        <v>-4.4000000000000004</v>
      </c>
    </row>
    <row r="1026" spans="1:4" x14ac:dyDescent="0.25">
      <c r="A1026" s="40">
        <v>20090411</v>
      </c>
      <c r="B1026" s="40">
        <v>0</v>
      </c>
      <c r="C1026" s="40">
        <v>11.7</v>
      </c>
      <c r="D1026" s="40">
        <v>-3.9</v>
      </c>
    </row>
    <row r="1027" spans="1:4" x14ac:dyDescent="0.25">
      <c r="A1027" s="40">
        <v>20090412</v>
      </c>
      <c r="B1027" s="40">
        <v>0</v>
      </c>
      <c r="C1027" s="40">
        <v>13.3</v>
      </c>
      <c r="D1027" s="40">
        <v>-3.9</v>
      </c>
    </row>
    <row r="1028" spans="1:4" x14ac:dyDescent="0.25">
      <c r="A1028" s="40">
        <v>20090413</v>
      </c>
      <c r="B1028" s="40">
        <v>0</v>
      </c>
      <c r="C1028" s="40">
        <v>13.9</v>
      </c>
      <c r="D1028" s="40">
        <v>-3.9</v>
      </c>
    </row>
    <row r="1029" spans="1:4" x14ac:dyDescent="0.25">
      <c r="A1029" s="40">
        <v>20090414</v>
      </c>
      <c r="B1029" s="40">
        <v>0.3</v>
      </c>
      <c r="C1029" s="40">
        <v>7.8</v>
      </c>
      <c r="D1029" s="40">
        <v>3.3</v>
      </c>
    </row>
    <row r="1030" spans="1:4" x14ac:dyDescent="0.25">
      <c r="A1030" s="40">
        <v>20090415</v>
      </c>
      <c r="B1030" s="40">
        <v>0</v>
      </c>
      <c r="C1030" s="40">
        <v>16.7</v>
      </c>
      <c r="D1030" s="40">
        <v>-2.8</v>
      </c>
    </row>
    <row r="1031" spans="1:4" x14ac:dyDescent="0.25">
      <c r="A1031" s="40">
        <v>20090416</v>
      </c>
      <c r="B1031" s="40">
        <v>0</v>
      </c>
      <c r="C1031" s="40">
        <v>18.3</v>
      </c>
      <c r="D1031" s="40">
        <v>-2.2000000000000002</v>
      </c>
    </row>
    <row r="1032" spans="1:4" x14ac:dyDescent="0.25">
      <c r="A1032" s="40">
        <v>20090417</v>
      </c>
      <c r="B1032" s="40">
        <v>0</v>
      </c>
      <c r="C1032" s="40">
        <v>21.7</v>
      </c>
      <c r="D1032" s="40">
        <v>-1.1000000000000001</v>
      </c>
    </row>
    <row r="1033" spans="1:4" x14ac:dyDescent="0.25">
      <c r="A1033" s="40">
        <v>20090418</v>
      </c>
      <c r="B1033" s="40">
        <v>0</v>
      </c>
      <c r="C1033" s="40">
        <v>22.8</v>
      </c>
      <c r="D1033" s="40">
        <v>-0.6</v>
      </c>
    </row>
    <row r="1034" spans="1:4" x14ac:dyDescent="0.25">
      <c r="A1034" s="40">
        <v>20090419</v>
      </c>
      <c r="B1034" s="40">
        <v>1.5</v>
      </c>
      <c r="C1034" s="40">
        <v>22.8</v>
      </c>
      <c r="D1034" s="40">
        <v>-0.6</v>
      </c>
    </row>
    <row r="1035" spans="1:4" x14ac:dyDescent="0.25">
      <c r="A1035" s="40">
        <v>20090420</v>
      </c>
      <c r="B1035" s="40">
        <v>0.8</v>
      </c>
      <c r="C1035" s="40">
        <v>11.1</v>
      </c>
      <c r="D1035" s="40">
        <v>3.3</v>
      </c>
    </row>
    <row r="1036" spans="1:4" x14ac:dyDescent="0.25">
      <c r="A1036" s="40">
        <v>20090421</v>
      </c>
      <c r="B1036" s="40">
        <v>2.8</v>
      </c>
      <c r="C1036" s="40">
        <v>10</v>
      </c>
      <c r="D1036" s="40">
        <v>2.2000000000000002</v>
      </c>
    </row>
    <row r="1037" spans="1:4" x14ac:dyDescent="0.25">
      <c r="A1037" s="40">
        <v>20090422</v>
      </c>
      <c r="B1037" s="40">
        <v>0.3</v>
      </c>
      <c r="C1037" s="40">
        <v>12.8</v>
      </c>
      <c r="D1037" s="40">
        <v>-1.1000000000000001</v>
      </c>
    </row>
    <row r="1038" spans="1:4" x14ac:dyDescent="0.25">
      <c r="A1038" s="40">
        <v>20090423</v>
      </c>
      <c r="B1038" s="40">
        <v>0</v>
      </c>
      <c r="C1038" s="40">
        <v>20</v>
      </c>
      <c r="D1038" s="40">
        <v>-0.6</v>
      </c>
    </row>
    <row r="1039" spans="1:4" x14ac:dyDescent="0.25">
      <c r="A1039" s="40">
        <v>20090424</v>
      </c>
      <c r="B1039" s="40">
        <v>0</v>
      </c>
      <c r="C1039" s="40">
        <v>21.7</v>
      </c>
      <c r="D1039" s="40">
        <v>-0.6</v>
      </c>
    </row>
    <row r="1040" spans="1:4" x14ac:dyDescent="0.25">
      <c r="A1040" s="40">
        <v>20090425</v>
      </c>
      <c r="B1040" s="40">
        <v>2.5</v>
      </c>
      <c r="C1040" s="40">
        <v>30</v>
      </c>
      <c r="D1040" s="40">
        <v>10</v>
      </c>
    </row>
    <row r="1041" spans="1:4" x14ac:dyDescent="0.25">
      <c r="A1041" s="40">
        <v>20090426</v>
      </c>
      <c r="B1041" s="40">
        <v>27.4</v>
      </c>
      <c r="C1041" s="40">
        <v>10</v>
      </c>
      <c r="D1041" s="40">
        <v>5.6</v>
      </c>
    </row>
    <row r="1042" spans="1:4" x14ac:dyDescent="0.25">
      <c r="A1042" s="40">
        <v>20090427</v>
      </c>
      <c r="B1042" s="40">
        <v>40.6</v>
      </c>
      <c r="C1042" s="40">
        <v>18.899999999999999</v>
      </c>
      <c r="D1042" s="40">
        <v>5.6</v>
      </c>
    </row>
    <row r="1043" spans="1:4" x14ac:dyDescent="0.25">
      <c r="A1043" s="40">
        <v>20090428</v>
      </c>
      <c r="B1043" s="40">
        <v>0.3</v>
      </c>
      <c r="C1043" s="40">
        <v>16.100000000000001</v>
      </c>
      <c r="D1043" s="40">
        <v>5.6</v>
      </c>
    </row>
    <row r="1044" spans="1:4" x14ac:dyDescent="0.25">
      <c r="A1044" s="40">
        <v>20090429</v>
      </c>
      <c r="B1044" s="40">
        <v>0</v>
      </c>
      <c r="C1044" s="40">
        <v>16.100000000000001</v>
      </c>
      <c r="D1044" s="40">
        <v>7.2</v>
      </c>
    </row>
    <row r="1045" spans="1:4" x14ac:dyDescent="0.25">
      <c r="A1045" s="40">
        <v>20090430</v>
      </c>
      <c r="B1045" s="40">
        <v>0</v>
      </c>
      <c r="C1045" s="40">
        <v>15</v>
      </c>
      <c r="D1045" s="40">
        <v>8.3000000000000007</v>
      </c>
    </row>
    <row r="1046" spans="1:4" x14ac:dyDescent="0.25">
      <c r="A1046" s="40">
        <v>20090501</v>
      </c>
      <c r="B1046" s="40">
        <v>0</v>
      </c>
      <c r="C1046" s="40">
        <v>22.8</v>
      </c>
      <c r="D1046" s="40">
        <v>8.9</v>
      </c>
    </row>
    <row r="1047" spans="1:4" x14ac:dyDescent="0.25">
      <c r="A1047" s="40">
        <v>20090502</v>
      </c>
      <c r="B1047" s="40">
        <v>0</v>
      </c>
      <c r="C1047" s="40">
        <v>24.4</v>
      </c>
      <c r="D1047" s="40">
        <v>1.7</v>
      </c>
    </row>
    <row r="1048" spans="1:4" x14ac:dyDescent="0.25">
      <c r="A1048" s="40">
        <v>20090503</v>
      </c>
      <c r="B1048" s="40">
        <v>0</v>
      </c>
      <c r="C1048" s="40">
        <v>17.8</v>
      </c>
      <c r="D1048" s="40">
        <v>1.7</v>
      </c>
    </row>
    <row r="1049" spans="1:4" x14ac:dyDescent="0.25">
      <c r="A1049" s="40">
        <v>20090504</v>
      </c>
      <c r="B1049" s="40">
        <v>0</v>
      </c>
      <c r="C1049" s="40">
        <v>20.6</v>
      </c>
      <c r="D1049" s="40">
        <v>2.2000000000000002</v>
      </c>
    </row>
    <row r="1050" spans="1:4" x14ac:dyDescent="0.25">
      <c r="A1050" s="40">
        <v>20090505</v>
      </c>
      <c r="B1050" s="40">
        <v>0</v>
      </c>
      <c r="C1050" s="40">
        <v>22.2</v>
      </c>
      <c r="D1050" s="40">
        <v>2.2000000000000002</v>
      </c>
    </row>
    <row r="1051" spans="1:4" x14ac:dyDescent="0.25">
      <c r="A1051" s="40">
        <v>20090506</v>
      </c>
      <c r="B1051" s="40">
        <v>0.8</v>
      </c>
      <c r="C1051" s="40">
        <v>21.1</v>
      </c>
      <c r="D1051" s="40">
        <v>10.6</v>
      </c>
    </row>
    <row r="1052" spans="1:4" x14ac:dyDescent="0.25">
      <c r="A1052" s="40">
        <v>20090507</v>
      </c>
      <c r="B1052" s="40">
        <v>11.4</v>
      </c>
      <c r="C1052" s="40">
        <v>22.8</v>
      </c>
      <c r="D1052" s="40">
        <v>9.4</v>
      </c>
    </row>
    <row r="1053" spans="1:4" x14ac:dyDescent="0.25">
      <c r="A1053" s="40">
        <v>20090508</v>
      </c>
      <c r="B1053" s="40">
        <v>0</v>
      </c>
      <c r="C1053" s="40">
        <v>23.9</v>
      </c>
      <c r="D1053" s="40">
        <v>6.7</v>
      </c>
    </row>
    <row r="1054" spans="1:4" x14ac:dyDescent="0.25">
      <c r="A1054" s="40">
        <v>20090509</v>
      </c>
      <c r="B1054" s="40">
        <v>22.4</v>
      </c>
      <c r="C1054" s="40">
        <v>24.4</v>
      </c>
      <c r="D1054" s="40">
        <v>7.8</v>
      </c>
    </row>
    <row r="1055" spans="1:4" x14ac:dyDescent="0.25">
      <c r="A1055" s="40">
        <v>20090510</v>
      </c>
      <c r="B1055" s="40">
        <v>0</v>
      </c>
      <c r="C1055" s="40">
        <v>13.3</v>
      </c>
      <c r="D1055" s="40">
        <v>3.3</v>
      </c>
    </row>
    <row r="1056" spans="1:4" x14ac:dyDescent="0.25">
      <c r="A1056" s="40">
        <v>20090511</v>
      </c>
      <c r="B1056" s="40">
        <v>0</v>
      </c>
      <c r="C1056" s="40">
        <v>14.4</v>
      </c>
      <c r="D1056" s="40">
        <v>3.9</v>
      </c>
    </row>
    <row r="1057" spans="1:4" x14ac:dyDescent="0.25">
      <c r="A1057" s="40">
        <v>20090512</v>
      </c>
      <c r="B1057" s="40">
        <v>0</v>
      </c>
      <c r="C1057" s="40">
        <v>18.3</v>
      </c>
      <c r="D1057" s="40">
        <v>2.8</v>
      </c>
    </row>
    <row r="1058" spans="1:4" x14ac:dyDescent="0.25">
      <c r="A1058" s="40">
        <v>20090513</v>
      </c>
      <c r="B1058" s="40">
        <v>8.4</v>
      </c>
      <c r="C1058" s="40">
        <v>22.2</v>
      </c>
      <c r="D1058" s="40">
        <v>3.9</v>
      </c>
    </row>
    <row r="1059" spans="1:4" x14ac:dyDescent="0.25">
      <c r="A1059" s="40">
        <v>20090514</v>
      </c>
      <c r="B1059" s="40">
        <v>11.4</v>
      </c>
      <c r="C1059" s="40">
        <v>18.3</v>
      </c>
      <c r="D1059" s="40">
        <v>8.3000000000000007</v>
      </c>
    </row>
    <row r="1060" spans="1:4" x14ac:dyDescent="0.25">
      <c r="A1060" s="40">
        <v>20090515</v>
      </c>
      <c r="B1060" s="40">
        <v>0</v>
      </c>
      <c r="C1060" s="40">
        <v>17.8</v>
      </c>
      <c r="D1060" s="40">
        <v>8.3000000000000007</v>
      </c>
    </row>
    <row r="1061" spans="1:4" x14ac:dyDescent="0.25">
      <c r="A1061" s="40">
        <v>20090516</v>
      </c>
      <c r="B1061" s="40">
        <v>1</v>
      </c>
      <c r="C1061" s="40">
        <v>17.2</v>
      </c>
      <c r="D1061" s="40">
        <v>6.7</v>
      </c>
    </row>
    <row r="1062" spans="1:4" x14ac:dyDescent="0.25">
      <c r="A1062" s="40">
        <v>20090517</v>
      </c>
      <c r="B1062" s="40">
        <v>0</v>
      </c>
      <c r="C1062" s="40">
        <v>13.3</v>
      </c>
      <c r="D1062" s="40">
        <v>-1.1000000000000001</v>
      </c>
    </row>
    <row r="1063" spans="1:4" x14ac:dyDescent="0.25">
      <c r="A1063" s="40">
        <v>20090518</v>
      </c>
      <c r="B1063" s="40">
        <v>0</v>
      </c>
      <c r="C1063" s="40">
        <v>17.8</v>
      </c>
      <c r="D1063" s="40">
        <v>0.6</v>
      </c>
    </row>
    <row r="1064" spans="1:4" x14ac:dyDescent="0.25">
      <c r="A1064" s="40">
        <v>20090519</v>
      </c>
      <c r="B1064" s="40">
        <v>0</v>
      </c>
      <c r="C1064" s="40">
        <v>18.899999999999999</v>
      </c>
      <c r="D1064" s="40">
        <v>4.4000000000000004</v>
      </c>
    </row>
    <row r="1065" spans="1:4" x14ac:dyDescent="0.25">
      <c r="A1065" s="40">
        <v>20090520</v>
      </c>
      <c r="B1065" s="40">
        <v>0</v>
      </c>
      <c r="C1065" s="40">
        <v>28.3</v>
      </c>
      <c r="D1065" s="40">
        <v>12.2</v>
      </c>
    </row>
    <row r="1066" spans="1:4" x14ac:dyDescent="0.25">
      <c r="A1066" s="40">
        <v>20090521</v>
      </c>
      <c r="B1066" s="40">
        <v>0</v>
      </c>
      <c r="C1066" s="40">
        <v>29.4</v>
      </c>
      <c r="D1066" s="40">
        <v>13.9</v>
      </c>
    </row>
    <row r="1067" spans="1:4" x14ac:dyDescent="0.25">
      <c r="A1067" s="40">
        <v>20090522</v>
      </c>
      <c r="B1067" s="40">
        <v>1.5</v>
      </c>
      <c r="C1067" s="40">
        <v>25</v>
      </c>
      <c r="D1067" s="40">
        <v>12.8</v>
      </c>
    </row>
    <row r="1068" spans="1:4" x14ac:dyDescent="0.25">
      <c r="A1068" s="40">
        <v>20090523</v>
      </c>
      <c r="B1068" s="40">
        <v>0.8</v>
      </c>
      <c r="C1068" s="40">
        <v>22.2</v>
      </c>
      <c r="D1068" s="40">
        <v>12.8</v>
      </c>
    </row>
    <row r="1069" spans="1:4" x14ac:dyDescent="0.25">
      <c r="A1069" s="40">
        <v>20090524</v>
      </c>
      <c r="B1069" s="40">
        <v>0</v>
      </c>
      <c r="C1069" s="40">
        <v>22.2</v>
      </c>
      <c r="D1069" s="40">
        <v>10</v>
      </c>
    </row>
    <row r="1070" spans="1:4" x14ac:dyDescent="0.25">
      <c r="A1070" s="40">
        <v>20090525</v>
      </c>
      <c r="B1070" s="40">
        <v>0</v>
      </c>
      <c r="C1070" s="40">
        <v>23.3</v>
      </c>
      <c r="D1070" s="40">
        <v>6.1</v>
      </c>
    </row>
    <row r="1071" spans="1:4" x14ac:dyDescent="0.25">
      <c r="A1071" s="40">
        <v>20090526</v>
      </c>
      <c r="B1071" s="40">
        <v>0.5</v>
      </c>
      <c r="C1071" s="40">
        <v>22.2</v>
      </c>
      <c r="D1071" s="40">
        <v>11.1</v>
      </c>
    </row>
    <row r="1072" spans="1:4" x14ac:dyDescent="0.25">
      <c r="A1072" s="40">
        <v>20090527</v>
      </c>
      <c r="B1072" s="40">
        <v>10.7</v>
      </c>
      <c r="C1072" s="40">
        <v>19.399999999999999</v>
      </c>
      <c r="D1072" s="40">
        <v>11.7</v>
      </c>
    </row>
    <row r="1073" spans="1:4" x14ac:dyDescent="0.25">
      <c r="A1073" s="40">
        <v>20090528</v>
      </c>
      <c r="B1073" s="40">
        <v>11.2</v>
      </c>
      <c r="C1073" s="40">
        <v>12.2</v>
      </c>
      <c r="D1073" s="40">
        <v>10.6</v>
      </c>
    </row>
    <row r="1074" spans="1:4" x14ac:dyDescent="0.25">
      <c r="A1074" s="40">
        <v>20090529</v>
      </c>
      <c r="B1074" s="40">
        <v>0</v>
      </c>
      <c r="C1074" s="40">
        <v>20.6</v>
      </c>
      <c r="D1074" s="40">
        <v>7.8</v>
      </c>
    </row>
    <row r="1075" spans="1:4" x14ac:dyDescent="0.25">
      <c r="A1075" s="40">
        <v>20090530</v>
      </c>
      <c r="B1075" s="40">
        <v>0.8</v>
      </c>
      <c r="C1075" s="40">
        <v>22.2</v>
      </c>
      <c r="D1075" s="40">
        <v>8.9</v>
      </c>
    </row>
    <row r="1076" spans="1:4" x14ac:dyDescent="0.25">
      <c r="A1076" s="40">
        <v>20090531</v>
      </c>
      <c r="B1076" s="40">
        <v>0.3</v>
      </c>
      <c r="C1076" s="40">
        <v>23.3</v>
      </c>
      <c r="D1076" s="40">
        <v>2.8</v>
      </c>
    </row>
    <row r="1077" spans="1:4" x14ac:dyDescent="0.25">
      <c r="A1077" s="40">
        <v>20090601</v>
      </c>
      <c r="B1077" s="40">
        <v>0</v>
      </c>
      <c r="C1077" s="40">
        <v>23.3</v>
      </c>
      <c r="D1077" s="40">
        <v>5</v>
      </c>
    </row>
    <row r="1078" spans="1:4" x14ac:dyDescent="0.25">
      <c r="A1078" s="40">
        <v>20090602</v>
      </c>
      <c r="B1078" s="40">
        <v>0</v>
      </c>
      <c r="C1078" s="40">
        <v>25</v>
      </c>
      <c r="D1078" s="40">
        <v>9.4</v>
      </c>
    </row>
    <row r="1079" spans="1:4" x14ac:dyDescent="0.25">
      <c r="A1079" s="40">
        <v>20090603</v>
      </c>
      <c r="B1079" s="40">
        <v>0</v>
      </c>
      <c r="C1079" s="40">
        <v>19.399999999999999</v>
      </c>
      <c r="D1079" s="40">
        <v>9.4</v>
      </c>
    </row>
    <row r="1080" spans="1:4" x14ac:dyDescent="0.25">
      <c r="A1080" s="40">
        <v>20090604</v>
      </c>
      <c r="B1080" s="40">
        <v>0</v>
      </c>
      <c r="C1080" s="40">
        <v>20.6</v>
      </c>
      <c r="D1080" s="40">
        <v>5</v>
      </c>
    </row>
    <row r="1081" spans="1:4" x14ac:dyDescent="0.25">
      <c r="A1081" s="40">
        <v>20090605</v>
      </c>
      <c r="B1081" s="40">
        <v>0</v>
      </c>
      <c r="C1081" s="40">
        <v>22.8</v>
      </c>
      <c r="D1081" s="40">
        <v>5.6</v>
      </c>
    </row>
    <row r="1082" spans="1:4" x14ac:dyDescent="0.25">
      <c r="A1082" s="40">
        <v>20090606</v>
      </c>
      <c r="B1082" s="40">
        <v>0</v>
      </c>
      <c r="C1082" s="40">
        <v>26.7</v>
      </c>
      <c r="D1082" s="40">
        <v>9.4</v>
      </c>
    </row>
    <row r="1083" spans="1:4" x14ac:dyDescent="0.25">
      <c r="A1083" s="40">
        <v>20090607</v>
      </c>
      <c r="B1083" s="40">
        <v>1.3</v>
      </c>
      <c r="C1083" s="40">
        <v>12.8</v>
      </c>
      <c r="D1083" s="40">
        <v>9.4</v>
      </c>
    </row>
    <row r="1084" spans="1:4" x14ac:dyDescent="0.25">
      <c r="A1084" s="40">
        <v>20090608</v>
      </c>
      <c r="B1084" s="40">
        <v>25.7</v>
      </c>
      <c r="C1084" s="40">
        <v>16.100000000000001</v>
      </c>
      <c r="D1084" s="40">
        <v>10.6</v>
      </c>
    </row>
    <row r="1085" spans="1:4" x14ac:dyDescent="0.25">
      <c r="A1085" s="40">
        <v>20090609</v>
      </c>
      <c r="B1085" s="40">
        <v>4.8</v>
      </c>
      <c r="C1085" s="40">
        <v>19.399999999999999</v>
      </c>
      <c r="D1085" s="40">
        <v>12.2</v>
      </c>
    </row>
    <row r="1086" spans="1:4" x14ac:dyDescent="0.25">
      <c r="A1086" s="40">
        <v>20090610</v>
      </c>
      <c r="B1086" s="40">
        <v>0</v>
      </c>
      <c r="C1086" s="40">
        <v>20.6</v>
      </c>
      <c r="D1086" s="40">
        <v>12.2</v>
      </c>
    </row>
    <row r="1087" spans="1:4" x14ac:dyDescent="0.25">
      <c r="A1087" s="40">
        <v>20090611</v>
      </c>
      <c r="B1087" s="40">
        <v>0</v>
      </c>
      <c r="C1087" s="40">
        <v>22.8</v>
      </c>
      <c r="D1087" s="40">
        <v>11.7</v>
      </c>
    </row>
    <row r="1088" spans="1:4" x14ac:dyDescent="0.25">
      <c r="A1088" s="40">
        <v>20090612</v>
      </c>
      <c r="B1088" s="40">
        <v>0</v>
      </c>
      <c r="C1088" s="40">
        <v>22.8</v>
      </c>
      <c r="D1088" s="40">
        <v>8.9</v>
      </c>
    </row>
    <row r="1089" spans="1:4" x14ac:dyDescent="0.25">
      <c r="A1089" s="40">
        <v>20090613</v>
      </c>
      <c r="B1089" s="40">
        <v>4.0999999999999996</v>
      </c>
      <c r="C1089" s="40">
        <v>24.4</v>
      </c>
      <c r="D1089" s="40">
        <v>12.2</v>
      </c>
    </row>
    <row r="1090" spans="1:4" x14ac:dyDescent="0.25">
      <c r="A1090" s="40">
        <v>20090614</v>
      </c>
      <c r="B1090" s="40">
        <v>0.3</v>
      </c>
      <c r="C1090" s="40">
        <v>23.3</v>
      </c>
      <c r="D1090" s="40">
        <v>10.6</v>
      </c>
    </row>
    <row r="1091" spans="1:4" x14ac:dyDescent="0.25">
      <c r="A1091" s="40">
        <v>20090615</v>
      </c>
      <c r="B1091" s="40">
        <v>0</v>
      </c>
      <c r="C1091" s="40">
        <v>26.7</v>
      </c>
      <c r="D1091" s="40">
        <v>11.1</v>
      </c>
    </row>
    <row r="1092" spans="1:4" x14ac:dyDescent="0.25">
      <c r="A1092" s="40">
        <v>20090616</v>
      </c>
      <c r="B1092" s="40">
        <v>0</v>
      </c>
      <c r="C1092" s="40">
        <v>26.7</v>
      </c>
      <c r="D1092" s="40">
        <v>13.3</v>
      </c>
    </row>
    <row r="1093" spans="1:4" x14ac:dyDescent="0.25">
      <c r="A1093" s="40">
        <v>20090617</v>
      </c>
      <c r="B1093" s="40">
        <v>12.7</v>
      </c>
      <c r="C1093" s="40">
        <v>23.9</v>
      </c>
      <c r="D1093" s="40">
        <v>15.6</v>
      </c>
    </row>
    <row r="1094" spans="1:4" x14ac:dyDescent="0.25">
      <c r="A1094" s="40">
        <v>20090618</v>
      </c>
      <c r="B1094" s="40">
        <v>5.0999999999999996</v>
      </c>
      <c r="C1094" s="40">
        <v>25</v>
      </c>
      <c r="D1094" s="40">
        <v>16.100000000000001</v>
      </c>
    </row>
    <row r="1095" spans="1:4" x14ac:dyDescent="0.25">
      <c r="A1095" s="40">
        <v>20090619</v>
      </c>
      <c r="B1095" s="40">
        <v>5.8</v>
      </c>
      <c r="C1095" s="40">
        <v>28.3</v>
      </c>
      <c r="D1095" s="40">
        <v>16.100000000000001</v>
      </c>
    </row>
    <row r="1096" spans="1:4" x14ac:dyDescent="0.25">
      <c r="A1096" s="40">
        <v>20090620</v>
      </c>
      <c r="B1096" s="40">
        <v>0.8</v>
      </c>
      <c r="C1096" s="40">
        <v>30</v>
      </c>
      <c r="D1096" s="40">
        <v>17.8</v>
      </c>
    </row>
    <row r="1097" spans="1:4" x14ac:dyDescent="0.25">
      <c r="A1097" s="40">
        <v>20090621</v>
      </c>
      <c r="B1097" s="40">
        <v>0</v>
      </c>
      <c r="C1097" s="40">
        <v>30</v>
      </c>
      <c r="D1097" s="40">
        <v>17.8</v>
      </c>
    </row>
    <row r="1098" spans="1:4" x14ac:dyDescent="0.25">
      <c r="A1098" s="40">
        <v>20090622</v>
      </c>
      <c r="B1098" s="40">
        <v>22.9</v>
      </c>
      <c r="C1098" s="40">
        <v>26.1</v>
      </c>
      <c r="D1098" s="40">
        <v>18.3</v>
      </c>
    </row>
    <row r="1099" spans="1:4" x14ac:dyDescent="0.25">
      <c r="A1099" s="40">
        <v>20090623</v>
      </c>
      <c r="B1099" s="40">
        <v>0</v>
      </c>
      <c r="C1099" s="40">
        <v>31.1</v>
      </c>
      <c r="D1099" s="40">
        <v>19.399999999999999</v>
      </c>
    </row>
    <row r="1100" spans="1:4" x14ac:dyDescent="0.25">
      <c r="A1100" s="40">
        <v>20090624</v>
      </c>
      <c r="B1100" s="40">
        <v>0</v>
      </c>
      <c r="C1100" s="40">
        <v>35</v>
      </c>
      <c r="D1100" s="40">
        <v>17.2</v>
      </c>
    </row>
    <row r="1101" spans="1:4" x14ac:dyDescent="0.25">
      <c r="A1101" s="40">
        <v>20090625</v>
      </c>
      <c r="B1101" s="40">
        <v>0</v>
      </c>
      <c r="C1101" s="40">
        <v>31.1</v>
      </c>
      <c r="D1101" s="40">
        <v>18.899999999999999</v>
      </c>
    </row>
    <row r="1102" spans="1:4" x14ac:dyDescent="0.25">
      <c r="A1102" s="40">
        <v>20090626</v>
      </c>
      <c r="B1102" s="40">
        <v>0</v>
      </c>
      <c r="C1102" s="40">
        <v>31.7</v>
      </c>
      <c r="D1102" s="40">
        <v>16.100000000000001</v>
      </c>
    </row>
    <row r="1103" spans="1:4" x14ac:dyDescent="0.25">
      <c r="A1103" s="40">
        <v>20090627</v>
      </c>
      <c r="B1103" s="40">
        <v>0</v>
      </c>
      <c r="C1103" s="40">
        <v>30</v>
      </c>
      <c r="D1103" s="40">
        <v>15.6</v>
      </c>
    </row>
    <row r="1104" spans="1:4" x14ac:dyDescent="0.25">
      <c r="A1104" s="40">
        <v>20090628</v>
      </c>
      <c r="B1104" s="40">
        <v>0.3</v>
      </c>
      <c r="C1104" s="40">
        <v>30.6</v>
      </c>
      <c r="D1104" s="40">
        <v>17.2</v>
      </c>
    </row>
    <row r="1105" spans="1:4" x14ac:dyDescent="0.25">
      <c r="A1105" s="40">
        <v>20090629</v>
      </c>
      <c r="B1105" s="40">
        <v>0</v>
      </c>
      <c r="C1105" s="40">
        <v>25.6</v>
      </c>
      <c r="D1105" s="40">
        <v>15.6</v>
      </c>
    </row>
    <row r="1106" spans="1:4" x14ac:dyDescent="0.25">
      <c r="A1106" s="40">
        <v>20090630</v>
      </c>
      <c r="B1106" s="40">
        <v>0</v>
      </c>
      <c r="C1106" s="40">
        <v>22.2</v>
      </c>
      <c r="D1106" s="40">
        <v>15</v>
      </c>
    </row>
    <row r="1107" spans="1:4" x14ac:dyDescent="0.25">
      <c r="A1107" s="40">
        <v>20090701</v>
      </c>
      <c r="B1107" s="40">
        <v>0.5</v>
      </c>
      <c r="C1107" s="40">
        <v>17.8</v>
      </c>
      <c r="D1107" s="40">
        <v>11.7</v>
      </c>
    </row>
    <row r="1108" spans="1:4" x14ac:dyDescent="0.25">
      <c r="A1108" s="40">
        <v>20090702</v>
      </c>
      <c r="B1108" s="40">
        <v>0</v>
      </c>
      <c r="C1108" s="40">
        <v>17.8</v>
      </c>
      <c r="D1108" s="40">
        <v>12.8</v>
      </c>
    </row>
    <row r="1109" spans="1:4" x14ac:dyDescent="0.25">
      <c r="A1109" s="40">
        <v>20090703</v>
      </c>
      <c r="B1109" s="40">
        <v>0</v>
      </c>
      <c r="C1109" s="40">
        <v>22.8</v>
      </c>
      <c r="D1109" s="40">
        <v>11.7</v>
      </c>
    </row>
    <row r="1110" spans="1:4" x14ac:dyDescent="0.25">
      <c r="A1110" s="40">
        <v>20090704</v>
      </c>
      <c r="B1110" s="40">
        <v>0</v>
      </c>
      <c r="C1110" s="40">
        <v>25</v>
      </c>
      <c r="D1110" s="40">
        <v>12.2</v>
      </c>
    </row>
    <row r="1111" spans="1:4" x14ac:dyDescent="0.25">
      <c r="A1111" s="40">
        <v>20090705</v>
      </c>
      <c r="B1111" s="40">
        <v>0</v>
      </c>
      <c r="C1111" s="40">
        <v>24.4</v>
      </c>
      <c r="D1111" s="40">
        <v>13.9</v>
      </c>
    </row>
    <row r="1112" spans="1:4" x14ac:dyDescent="0.25">
      <c r="A1112" s="40">
        <v>20090706</v>
      </c>
      <c r="B1112" s="40">
        <v>0</v>
      </c>
      <c r="C1112" s="40">
        <v>28.3</v>
      </c>
      <c r="D1112" s="40">
        <v>11.7</v>
      </c>
    </row>
    <row r="1113" spans="1:4" x14ac:dyDescent="0.25">
      <c r="A1113" s="40">
        <v>20090707</v>
      </c>
      <c r="B1113" s="40">
        <v>0</v>
      </c>
      <c r="C1113" s="40">
        <v>28.3</v>
      </c>
      <c r="D1113" s="40">
        <v>12.2</v>
      </c>
    </row>
    <row r="1114" spans="1:4" x14ac:dyDescent="0.25">
      <c r="A1114" s="40">
        <v>20090708</v>
      </c>
      <c r="B1114" s="40">
        <v>1</v>
      </c>
      <c r="C1114" s="40">
        <v>26.7</v>
      </c>
      <c r="D1114" s="40">
        <v>13.3</v>
      </c>
    </row>
    <row r="1115" spans="1:4" x14ac:dyDescent="0.25">
      <c r="A1115" s="40">
        <v>20090709</v>
      </c>
      <c r="B1115" s="40">
        <v>15</v>
      </c>
      <c r="C1115" s="40">
        <v>20</v>
      </c>
      <c r="D1115" s="40">
        <v>10</v>
      </c>
    </row>
    <row r="1116" spans="1:4" x14ac:dyDescent="0.25">
      <c r="A1116" s="40">
        <v>20090710</v>
      </c>
      <c r="B1116" s="40">
        <v>12.4</v>
      </c>
      <c r="C1116" s="40">
        <v>25</v>
      </c>
      <c r="D1116" s="40">
        <v>10.6</v>
      </c>
    </row>
    <row r="1117" spans="1:4" x14ac:dyDescent="0.25">
      <c r="A1117" s="40">
        <v>20090711</v>
      </c>
      <c r="B1117" s="40">
        <v>1.5</v>
      </c>
      <c r="C1117" s="40">
        <v>27.8</v>
      </c>
      <c r="D1117" s="40">
        <v>16.100000000000001</v>
      </c>
    </row>
    <row r="1118" spans="1:4" x14ac:dyDescent="0.25">
      <c r="A1118" s="40">
        <v>20090712</v>
      </c>
      <c r="B1118" s="40">
        <v>0</v>
      </c>
      <c r="C1118" s="40">
        <v>26.1</v>
      </c>
      <c r="D1118" s="40">
        <v>9.4</v>
      </c>
    </row>
    <row r="1119" spans="1:4" x14ac:dyDescent="0.25">
      <c r="A1119" s="40">
        <v>20090713</v>
      </c>
      <c r="B1119" s="40">
        <v>0</v>
      </c>
      <c r="C1119" s="40">
        <v>26.1</v>
      </c>
      <c r="D1119" s="40">
        <v>11.1</v>
      </c>
    </row>
    <row r="1120" spans="1:4" x14ac:dyDescent="0.25">
      <c r="A1120" s="40">
        <v>20090714</v>
      </c>
      <c r="B1120" s="40">
        <v>0</v>
      </c>
      <c r="C1120" s="40">
        <v>26.1</v>
      </c>
      <c r="D1120" s="40">
        <v>13.3</v>
      </c>
    </row>
    <row r="1121" spans="1:4" x14ac:dyDescent="0.25">
      <c r="A1121" s="40">
        <v>20090715</v>
      </c>
      <c r="B1121" s="40">
        <v>3.6</v>
      </c>
      <c r="C1121" s="40">
        <v>23.9</v>
      </c>
      <c r="D1121" s="40">
        <v>16.100000000000001</v>
      </c>
    </row>
    <row r="1122" spans="1:4" x14ac:dyDescent="0.25">
      <c r="A1122" s="40">
        <v>20090716</v>
      </c>
      <c r="B1122" s="40">
        <v>0</v>
      </c>
      <c r="C1122" s="40">
        <v>26.7</v>
      </c>
      <c r="D1122" s="40">
        <v>11.7</v>
      </c>
    </row>
    <row r="1123" spans="1:4" x14ac:dyDescent="0.25">
      <c r="A1123" s="40">
        <v>20090717</v>
      </c>
      <c r="B1123" s="40">
        <v>0</v>
      </c>
      <c r="C1123" s="40">
        <v>23.9</v>
      </c>
      <c r="D1123" s="40">
        <v>12.8</v>
      </c>
    </row>
    <row r="1124" spans="1:4" x14ac:dyDescent="0.25">
      <c r="A1124" s="40">
        <v>20090718</v>
      </c>
      <c r="B1124" s="40">
        <v>0</v>
      </c>
      <c r="C1124" s="40">
        <v>17.8</v>
      </c>
      <c r="D1124" s="40">
        <v>10.6</v>
      </c>
    </row>
    <row r="1125" spans="1:4" x14ac:dyDescent="0.25">
      <c r="A1125" s="40">
        <v>20090719</v>
      </c>
      <c r="B1125" s="40">
        <v>0</v>
      </c>
      <c r="C1125" s="40">
        <v>18.3</v>
      </c>
      <c r="D1125" s="40">
        <v>10.6</v>
      </c>
    </row>
    <row r="1126" spans="1:4" x14ac:dyDescent="0.25">
      <c r="A1126" s="40">
        <v>20090720</v>
      </c>
      <c r="B1126" s="40">
        <v>0</v>
      </c>
      <c r="C1126" s="40">
        <v>22.8</v>
      </c>
      <c r="D1126" s="40">
        <v>7.8</v>
      </c>
    </row>
    <row r="1127" spans="1:4" x14ac:dyDescent="0.25">
      <c r="A1127" s="40">
        <v>20090721</v>
      </c>
      <c r="B1127" s="40">
        <v>0</v>
      </c>
      <c r="C1127" s="40">
        <v>26.1</v>
      </c>
      <c r="D1127" s="40">
        <v>8.9</v>
      </c>
    </row>
    <row r="1128" spans="1:4" x14ac:dyDescent="0.25">
      <c r="A1128" s="40">
        <v>20090722</v>
      </c>
      <c r="B1128" s="40">
        <v>48.3</v>
      </c>
      <c r="C1128" s="40">
        <v>19.399999999999999</v>
      </c>
      <c r="D1128" s="40">
        <v>12.2</v>
      </c>
    </row>
    <row r="1129" spans="1:4" x14ac:dyDescent="0.25">
      <c r="A1129" s="40">
        <v>20090723</v>
      </c>
      <c r="B1129" s="40">
        <v>0.3</v>
      </c>
      <c r="C1129" s="40">
        <v>25</v>
      </c>
      <c r="D1129" s="40">
        <v>13.9</v>
      </c>
    </row>
    <row r="1130" spans="1:4" x14ac:dyDescent="0.25">
      <c r="A1130" s="40">
        <v>20090724</v>
      </c>
      <c r="B1130" s="40">
        <v>0</v>
      </c>
      <c r="C1130" s="40">
        <v>27.2</v>
      </c>
      <c r="D1130" s="40">
        <v>13.3</v>
      </c>
    </row>
    <row r="1131" spans="1:4" x14ac:dyDescent="0.25">
      <c r="A1131" s="40">
        <v>20090725</v>
      </c>
      <c r="B1131" s="40">
        <v>4.8</v>
      </c>
      <c r="C1131" s="40">
        <v>23.3</v>
      </c>
      <c r="D1131" s="40">
        <v>12.2</v>
      </c>
    </row>
    <row r="1132" spans="1:4" x14ac:dyDescent="0.25">
      <c r="A1132" s="40">
        <v>20090726</v>
      </c>
      <c r="B1132" s="40">
        <v>1.8</v>
      </c>
      <c r="C1132" s="40">
        <v>23.9</v>
      </c>
      <c r="D1132" s="40">
        <v>13.3</v>
      </c>
    </row>
    <row r="1133" spans="1:4" x14ac:dyDescent="0.25">
      <c r="A1133" s="40">
        <v>20090727</v>
      </c>
      <c r="B1133" s="40">
        <v>0</v>
      </c>
      <c r="C1133" s="40">
        <v>26.7</v>
      </c>
      <c r="D1133" s="40">
        <v>13.3</v>
      </c>
    </row>
    <row r="1134" spans="1:4" x14ac:dyDescent="0.25">
      <c r="A1134" s="40">
        <v>20090728</v>
      </c>
      <c r="B1134" s="40">
        <v>14.5</v>
      </c>
      <c r="C1134" s="40">
        <v>28.3</v>
      </c>
      <c r="D1134" s="40">
        <v>15.6</v>
      </c>
    </row>
    <row r="1135" spans="1:4" x14ac:dyDescent="0.25">
      <c r="A1135" s="40">
        <v>20090729</v>
      </c>
      <c r="B1135" s="40">
        <v>0</v>
      </c>
      <c r="C1135" s="40">
        <v>25</v>
      </c>
      <c r="D1135" s="40">
        <v>10</v>
      </c>
    </row>
    <row r="1136" spans="1:4" x14ac:dyDescent="0.25">
      <c r="A1136" s="40">
        <v>20090730</v>
      </c>
      <c r="B1136" s="40">
        <v>6.4</v>
      </c>
      <c r="C1136" s="40">
        <v>24.4</v>
      </c>
      <c r="D1136" s="40">
        <v>11.7</v>
      </c>
    </row>
    <row r="1137" spans="1:4" x14ac:dyDescent="0.25">
      <c r="A1137" s="40">
        <v>20090731</v>
      </c>
      <c r="B1137" s="40">
        <v>17.5</v>
      </c>
      <c r="C1137" s="40">
        <v>22.8</v>
      </c>
      <c r="D1137" s="40">
        <v>10.6</v>
      </c>
    </row>
    <row r="1138" spans="1:4" x14ac:dyDescent="0.25">
      <c r="A1138" s="40">
        <v>20090801</v>
      </c>
      <c r="B1138" s="40">
        <v>1.3</v>
      </c>
      <c r="C1138" s="40">
        <v>25</v>
      </c>
      <c r="D1138" s="40">
        <v>11.7</v>
      </c>
    </row>
    <row r="1139" spans="1:4" x14ac:dyDescent="0.25">
      <c r="A1139" s="40">
        <v>20090802</v>
      </c>
      <c r="B1139" s="40">
        <v>0</v>
      </c>
      <c r="C1139" s="40">
        <v>22.2</v>
      </c>
      <c r="D1139" s="40">
        <v>9.4</v>
      </c>
    </row>
    <row r="1140" spans="1:4" x14ac:dyDescent="0.25">
      <c r="A1140" s="40">
        <v>20090803</v>
      </c>
      <c r="B1140" s="40">
        <v>1.3</v>
      </c>
      <c r="C1140" s="40">
        <v>25.6</v>
      </c>
      <c r="D1140" s="40">
        <v>10</v>
      </c>
    </row>
    <row r="1141" spans="1:4" x14ac:dyDescent="0.25">
      <c r="A1141" s="40">
        <v>20090804</v>
      </c>
      <c r="B1141" s="40">
        <v>0</v>
      </c>
      <c r="C1141" s="40">
        <v>29.4</v>
      </c>
      <c r="D1141" s="40">
        <v>14.4</v>
      </c>
    </row>
    <row r="1142" spans="1:4" x14ac:dyDescent="0.25">
      <c r="A1142" s="40">
        <v>20090805</v>
      </c>
      <c r="B1142" s="40">
        <v>0</v>
      </c>
      <c r="C1142" s="40">
        <v>25.6</v>
      </c>
      <c r="D1142" s="40">
        <v>10.6</v>
      </c>
    </row>
    <row r="1143" spans="1:4" x14ac:dyDescent="0.25">
      <c r="A1143" s="40">
        <v>20090806</v>
      </c>
      <c r="B1143" s="40">
        <v>0</v>
      </c>
      <c r="C1143" s="40">
        <v>25</v>
      </c>
      <c r="D1143" s="40">
        <v>11.1</v>
      </c>
    </row>
    <row r="1144" spans="1:4" x14ac:dyDescent="0.25">
      <c r="A1144" s="40">
        <v>20090807</v>
      </c>
      <c r="B1144" s="40">
        <v>1</v>
      </c>
      <c r="C1144" s="40">
        <v>26.1</v>
      </c>
      <c r="D1144" s="40">
        <v>12.2</v>
      </c>
    </row>
    <row r="1145" spans="1:4" x14ac:dyDescent="0.25">
      <c r="A1145" s="40">
        <v>20090808</v>
      </c>
      <c r="B1145" s="40">
        <v>29.2</v>
      </c>
      <c r="C1145" s="40">
        <v>21.7</v>
      </c>
      <c r="D1145" s="40">
        <v>16.7</v>
      </c>
    </row>
    <row r="1146" spans="1:4" x14ac:dyDescent="0.25">
      <c r="A1146" s="40">
        <v>20090809</v>
      </c>
      <c r="B1146" s="40">
        <v>3.6</v>
      </c>
      <c r="C1146" s="40">
        <v>30.6</v>
      </c>
      <c r="D1146" s="40">
        <v>20</v>
      </c>
    </row>
    <row r="1147" spans="1:4" x14ac:dyDescent="0.25">
      <c r="A1147" s="40">
        <v>20090810</v>
      </c>
      <c r="B1147" s="40">
        <v>6.1</v>
      </c>
      <c r="C1147" s="40">
        <v>28.3</v>
      </c>
      <c r="D1147" s="40">
        <v>18.899999999999999</v>
      </c>
    </row>
    <row r="1148" spans="1:4" x14ac:dyDescent="0.25">
      <c r="A1148" s="40">
        <v>20090811</v>
      </c>
      <c r="B1148" s="40">
        <v>0.3</v>
      </c>
      <c r="C1148" s="40">
        <v>28.9</v>
      </c>
      <c r="D1148" s="40">
        <v>15.6</v>
      </c>
    </row>
    <row r="1149" spans="1:4" x14ac:dyDescent="0.25">
      <c r="A1149" s="40">
        <v>20090812</v>
      </c>
      <c r="B1149" s="40">
        <v>0</v>
      </c>
      <c r="C1149" s="40">
        <v>27.2</v>
      </c>
      <c r="D1149" s="40">
        <v>13.9</v>
      </c>
    </row>
    <row r="1150" spans="1:4" x14ac:dyDescent="0.25">
      <c r="A1150" s="40">
        <v>20090813</v>
      </c>
      <c r="B1150" s="40">
        <v>0</v>
      </c>
      <c r="C1150" s="40">
        <v>28.3</v>
      </c>
      <c r="D1150" s="40">
        <v>13.9</v>
      </c>
    </row>
    <row r="1151" spans="1:4" x14ac:dyDescent="0.25">
      <c r="A1151" s="40">
        <v>20090814</v>
      </c>
      <c r="B1151" s="40">
        <v>0</v>
      </c>
      <c r="C1151" s="40">
        <v>28.9</v>
      </c>
      <c r="D1151" s="40">
        <v>14.4</v>
      </c>
    </row>
    <row r="1152" spans="1:4" x14ac:dyDescent="0.25">
      <c r="A1152" s="40">
        <v>20090815</v>
      </c>
      <c r="B1152" s="40">
        <v>0</v>
      </c>
      <c r="C1152" s="40">
        <v>30.6</v>
      </c>
      <c r="D1152" s="40">
        <v>16.7</v>
      </c>
    </row>
    <row r="1153" spans="1:4" x14ac:dyDescent="0.25">
      <c r="A1153" s="40">
        <v>20090816</v>
      </c>
      <c r="B1153" s="40">
        <v>1.8</v>
      </c>
      <c r="C1153" s="40">
        <v>29.4</v>
      </c>
      <c r="D1153" s="40">
        <v>17.8</v>
      </c>
    </row>
    <row r="1154" spans="1:4" x14ac:dyDescent="0.25">
      <c r="A1154" s="40">
        <v>20090817</v>
      </c>
      <c r="B1154" s="40">
        <v>8.4</v>
      </c>
      <c r="C1154" s="40">
        <v>27.8</v>
      </c>
      <c r="D1154" s="40">
        <v>16.100000000000001</v>
      </c>
    </row>
    <row r="1155" spans="1:4" x14ac:dyDescent="0.25">
      <c r="A1155" s="40">
        <v>20090818</v>
      </c>
      <c r="B1155" s="40">
        <v>0.5</v>
      </c>
      <c r="C1155" s="40">
        <v>25.6</v>
      </c>
      <c r="D1155" s="40">
        <v>14.4</v>
      </c>
    </row>
    <row r="1156" spans="1:4" x14ac:dyDescent="0.25">
      <c r="A1156" s="40">
        <v>20090819</v>
      </c>
      <c r="B1156" s="40">
        <v>0</v>
      </c>
      <c r="C1156" s="40">
        <v>25</v>
      </c>
      <c r="D1156" s="40">
        <v>12.2</v>
      </c>
    </row>
    <row r="1157" spans="1:4" x14ac:dyDescent="0.25">
      <c r="A1157" s="40">
        <v>20090820</v>
      </c>
      <c r="B1157" s="40">
        <v>15</v>
      </c>
      <c r="C1157" s="40">
        <v>24.4</v>
      </c>
      <c r="D1157" s="40">
        <v>12.8</v>
      </c>
    </row>
    <row r="1158" spans="1:4" x14ac:dyDescent="0.25">
      <c r="A1158" s="40">
        <v>20090821</v>
      </c>
      <c r="B1158" s="40">
        <v>6.9</v>
      </c>
      <c r="C1158" s="40">
        <v>22.2</v>
      </c>
      <c r="D1158" s="40">
        <v>16.100000000000001</v>
      </c>
    </row>
    <row r="1159" spans="1:4" x14ac:dyDescent="0.25">
      <c r="A1159" s="40">
        <v>20090822</v>
      </c>
      <c r="B1159" s="40">
        <v>0.8</v>
      </c>
      <c r="C1159" s="40">
        <v>20.6</v>
      </c>
      <c r="D1159" s="40">
        <v>8.9</v>
      </c>
    </row>
    <row r="1160" spans="1:4" x14ac:dyDescent="0.25">
      <c r="A1160" s="40">
        <v>20090823</v>
      </c>
      <c r="B1160" s="40">
        <v>0</v>
      </c>
      <c r="C1160" s="40">
        <v>22.8</v>
      </c>
      <c r="D1160" s="40">
        <v>8.9</v>
      </c>
    </row>
    <row r="1161" spans="1:4" x14ac:dyDescent="0.25">
      <c r="A1161" s="40">
        <v>20090824</v>
      </c>
      <c r="B1161" s="40">
        <v>0</v>
      </c>
      <c r="C1161" s="40">
        <v>24.4</v>
      </c>
      <c r="D1161" s="40">
        <v>10.6</v>
      </c>
    </row>
    <row r="1162" spans="1:4" x14ac:dyDescent="0.25">
      <c r="A1162" s="40">
        <v>20090825</v>
      </c>
      <c r="B1162" s="40">
        <v>0</v>
      </c>
      <c r="C1162" s="40">
        <v>25.6</v>
      </c>
      <c r="D1162" s="40">
        <v>11.7</v>
      </c>
    </row>
    <row r="1163" spans="1:4" x14ac:dyDescent="0.25">
      <c r="A1163" s="40">
        <v>20090826</v>
      </c>
      <c r="B1163" s="40">
        <v>0.8</v>
      </c>
      <c r="C1163" s="40">
        <v>26.1</v>
      </c>
      <c r="D1163" s="40">
        <v>16.100000000000001</v>
      </c>
    </row>
    <row r="1164" spans="1:4" x14ac:dyDescent="0.25">
      <c r="A1164" s="40">
        <v>20090827</v>
      </c>
      <c r="B1164" s="40">
        <v>0</v>
      </c>
      <c r="C1164" s="40">
        <v>23.3</v>
      </c>
      <c r="D1164" s="40">
        <v>15.6</v>
      </c>
    </row>
    <row r="1165" spans="1:4" x14ac:dyDescent="0.25">
      <c r="A1165" s="40">
        <v>20090828</v>
      </c>
      <c r="B1165" s="40">
        <v>1.5</v>
      </c>
      <c r="C1165" s="40">
        <v>18.899999999999999</v>
      </c>
      <c r="D1165" s="40">
        <v>13.9</v>
      </c>
    </row>
    <row r="1166" spans="1:4" x14ac:dyDescent="0.25">
      <c r="A1166" s="40">
        <v>20090829</v>
      </c>
      <c r="B1166" s="40">
        <v>0.8</v>
      </c>
      <c r="C1166" s="40">
        <v>23.9</v>
      </c>
      <c r="D1166" s="40">
        <v>12.8</v>
      </c>
    </row>
    <row r="1167" spans="1:4" x14ac:dyDescent="0.25">
      <c r="A1167" s="40">
        <v>20090830</v>
      </c>
      <c r="B1167" s="40">
        <v>0</v>
      </c>
      <c r="C1167" s="40">
        <v>18.3</v>
      </c>
      <c r="D1167" s="40">
        <v>8.3000000000000007</v>
      </c>
    </row>
    <row r="1168" spans="1:4" x14ac:dyDescent="0.25">
      <c r="A1168" s="40">
        <v>20090831</v>
      </c>
      <c r="B1168" s="40">
        <v>0</v>
      </c>
      <c r="C1168" s="40">
        <v>18.899999999999999</v>
      </c>
      <c r="D1168" s="40">
        <v>4.4000000000000004</v>
      </c>
    </row>
    <row r="1169" spans="1:4" x14ac:dyDescent="0.25">
      <c r="A1169" s="40">
        <v>20090901</v>
      </c>
      <c r="B1169" s="40">
        <v>0</v>
      </c>
      <c r="C1169" s="40">
        <v>21.1</v>
      </c>
      <c r="D1169" s="40">
        <v>6.1</v>
      </c>
    </row>
    <row r="1170" spans="1:4" x14ac:dyDescent="0.25">
      <c r="A1170" s="40">
        <v>20090902</v>
      </c>
      <c r="B1170" s="40">
        <v>0</v>
      </c>
      <c r="C1170" s="40">
        <v>22.2</v>
      </c>
      <c r="D1170" s="40">
        <v>6.1</v>
      </c>
    </row>
    <row r="1171" spans="1:4" x14ac:dyDescent="0.25">
      <c r="A1171" s="40">
        <v>20090903</v>
      </c>
      <c r="B1171" s="40">
        <v>0</v>
      </c>
      <c r="C1171" s="40">
        <v>23.3</v>
      </c>
      <c r="D1171" s="40">
        <v>6.7</v>
      </c>
    </row>
    <row r="1172" spans="1:4" x14ac:dyDescent="0.25">
      <c r="A1172" s="40">
        <v>20090904</v>
      </c>
      <c r="B1172" s="40">
        <v>0</v>
      </c>
      <c r="C1172" s="40">
        <v>24.4</v>
      </c>
      <c r="D1172" s="40">
        <v>7.2</v>
      </c>
    </row>
    <row r="1173" spans="1:4" x14ac:dyDescent="0.25">
      <c r="A1173" s="40">
        <v>20090905</v>
      </c>
      <c r="B1173" s="40">
        <v>0</v>
      </c>
      <c r="C1173" s="40">
        <v>25</v>
      </c>
      <c r="D1173" s="40">
        <v>8.3000000000000007</v>
      </c>
    </row>
    <row r="1174" spans="1:4" x14ac:dyDescent="0.25">
      <c r="A1174" s="40">
        <v>20090906</v>
      </c>
      <c r="B1174" s="40">
        <v>0</v>
      </c>
      <c r="C1174" s="40">
        <v>25.6</v>
      </c>
      <c r="D1174" s="40">
        <v>8.9</v>
      </c>
    </row>
    <row r="1175" spans="1:4" x14ac:dyDescent="0.25">
      <c r="A1175" s="40">
        <v>20090907</v>
      </c>
      <c r="B1175" s="40">
        <v>0</v>
      </c>
      <c r="C1175" s="40">
        <v>26.1</v>
      </c>
      <c r="D1175" s="40">
        <v>8.9</v>
      </c>
    </row>
    <row r="1176" spans="1:4" x14ac:dyDescent="0.25">
      <c r="A1176" s="40">
        <v>20090908</v>
      </c>
      <c r="B1176" s="40">
        <v>0</v>
      </c>
      <c r="C1176" s="40">
        <v>26.1</v>
      </c>
      <c r="D1176" s="40">
        <v>10</v>
      </c>
    </row>
    <row r="1177" spans="1:4" x14ac:dyDescent="0.25">
      <c r="A1177" s="40">
        <v>20090909</v>
      </c>
      <c r="B1177" s="40">
        <v>0</v>
      </c>
      <c r="C1177" s="40">
        <v>26.7</v>
      </c>
      <c r="D1177" s="40">
        <v>10</v>
      </c>
    </row>
    <row r="1178" spans="1:4" x14ac:dyDescent="0.25">
      <c r="A1178" s="40">
        <v>20090910</v>
      </c>
      <c r="B1178" s="40">
        <v>0</v>
      </c>
      <c r="C1178" s="40">
        <v>27.2</v>
      </c>
      <c r="D1178" s="40">
        <v>11.1</v>
      </c>
    </row>
    <row r="1179" spans="1:4" x14ac:dyDescent="0.25">
      <c r="A1179" s="40">
        <v>20090911</v>
      </c>
      <c r="B1179" s="40">
        <v>0</v>
      </c>
      <c r="C1179" s="40">
        <v>27.8</v>
      </c>
      <c r="D1179" s="40">
        <v>13.3</v>
      </c>
    </row>
    <row r="1180" spans="1:4" x14ac:dyDescent="0.25">
      <c r="A1180" s="40">
        <v>20090912</v>
      </c>
      <c r="B1180" s="40">
        <v>0</v>
      </c>
      <c r="C1180" s="40">
        <v>28.3</v>
      </c>
      <c r="D1180" s="40">
        <v>12.2</v>
      </c>
    </row>
    <row r="1181" spans="1:4" x14ac:dyDescent="0.25">
      <c r="A1181" s="40">
        <v>20090913</v>
      </c>
      <c r="B1181" s="40">
        <v>0</v>
      </c>
      <c r="C1181" s="40">
        <v>27.8</v>
      </c>
      <c r="D1181" s="40">
        <v>11.7</v>
      </c>
    </row>
    <row r="1182" spans="1:4" x14ac:dyDescent="0.25">
      <c r="A1182" s="40">
        <v>20090914</v>
      </c>
      <c r="B1182" s="40">
        <v>0</v>
      </c>
      <c r="C1182" s="40">
        <v>28.9</v>
      </c>
      <c r="D1182" s="40">
        <v>11.1</v>
      </c>
    </row>
    <row r="1183" spans="1:4" x14ac:dyDescent="0.25">
      <c r="A1183" s="40">
        <v>20090915</v>
      </c>
      <c r="B1183" s="40">
        <v>0</v>
      </c>
      <c r="C1183" s="40">
        <v>28.9</v>
      </c>
      <c r="D1183" s="40">
        <v>11.1</v>
      </c>
    </row>
    <row r="1184" spans="1:4" x14ac:dyDescent="0.25">
      <c r="A1184" s="40">
        <v>20090916</v>
      </c>
      <c r="B1184" s="40">
        <v>0</v>
      </c>
      <c r="C1184" s="40">
        <v>28.3</v>
      </c>
      <c r="D1184" s="40">
        <v>11.7</v>
      </c>
    </row>
    <row r="1185" spans="1:4" x14ac:dyDescent="0.25">
      <c r="A1185" s="40">
        <v>20090917</v>
      </c>
      <c r="B1185" s="40">
        <v>0</v>
      </c>
      <c r="C1185" s="40">
        <v>22.2</v>
      </c>
      <c r="D1185" s="40">
        <v>7.8</v>
      </c>
    </row>
    <row r="1186" spans="1:4" x14ac:dyDescent="0.25">
      <c r="A1186" s="40">
        <v>20090918</v>
      </c>
      <c r="B1186" s="40">
        <v>0</v>
      </c>
      <c r="C1186" s="40">
        <v>23.3</v>
      </c>
      <c r="D1186" s="40">
        <v>7.2</v>
      </c>
    </row>
    <row r="1187" spans="1:4" x14ac:dyDescent="0.25">
      <c r="A1187" s="40">
        <v>20090919</v>
      </c>
      <c r="B1187" s="40">
        <v>0</v>
      </c>
      <c r="C1187" s="40">
        <v>27.2</v>
      </c>
      <c r="D1187" s="40">
        <v>9.4</v>
      </c>
    </row>
    <row r="1188" spans="1:4" x14ac:dyDescent="0.25">
      <c r="A1188" s="40">
        <v>20090920</v>
      </c>
      <c r="B1188" s="40">
        <v>0</v>
      </c>
      <c r="C1188" s="40">
        <v>25</v>
      </c>
      <c r="D1188" s="40">
        <v>8.3000000000000007</v>
      </c>
    </row>
    <row r="1189" spans="1:4" x14ac:dyDescent="0.25">
      <c r="A1189" s="40">
        <v>20090921</v>
      </c>
      <c r="B1189" s="40">
        <v>1.5</v>
      </c>
      <c r="C1189" s="40">
        <v>23.3</v>
      </c>
      <c r="D1189" s="40">
        <v>8.3000000000000007</v>
      </c>
    </row>
    <row r="1190" spans="1:4" x14ac:dyDescent="0.25">
      <c r="A1190" s="40">
        <v>20090922</v>
      </c>
      <c r="B1190" s="40">
        <v>2.8</v>
      </c>
      <c r="C1190" s="40">
        <v>22.2</v>
      </c>
      <c r="D1190" s="40">
        <v>11.7</v>
      </c>
    </row>
    <row r="1191" spans="1:4" x14ac:dyDescent="0.25">
      <c r="A1191" s="40">
        <v>20090923</v>
      </c>
      <c r="B1191" s="40">
        <v>6.9</v>
      </c>
      <c r="C1191" s="40">
        <v>20</v>
      </c>
      <c r="D1191" s="40">
        <v>16.100000000000001</v>
      </c>
    </row>
    <row r="1192" spans="1:4" x14ac:dyDescent="0.25">
      <c r="A1192" s="40">
        <v>20090924</v>
      </c>
      <c r="B1192" s="40">
        <v>0</v>
      </c>
      <c r="C1192" s="40">
        <v>25</v>
      </c>
      <c r="D1192" s="40">
        <v>15</v>
      </c>
    </row>
    <row r="1193" spans="1:4" x14ac:dyDescent="0.25">
      <c r="A1193" s="40">
        <v>20090925</v>
      </c>
      <c r="B1193" s="40">
        <v>0</v>
      </c>
      <c r="C1193" s="40">
        <v>25</v>
      </c>
      <c r="D1193" s="40">
        <v>15</v>
      </c>
    </row>
    <row r="1194" spans="1:4" x14ac:dyDescent="0.25">
      <c r="A1194" s="40">
        <v>20090926</v>
      </c>
      <c r="B1194" s="40">
        <v>5.6</v>
      </c>
      <c r="C1194" s="40">
        <v>18.3</v>
      </c>
      <c r="D1194" s="40">
        <v>14.4</v>
      </c>
    </row>
    <row r="1195" spans="1:4" x14ac:dyDescent="0.25">
      <c r="A1195" s="40">
        <v>20090927</v>
      </c>
      <c r="B1195" s="40">
        <v>0</v>
      </c>
      <c r="C1195" s="40">
        <v>21.7</v>
      </c>
      <c r="D1195" s="40">
        <v>9.4</v>
      </c>
    </row>
    <row r="1196" spans="1:4" x14ac:dyDescent="0.25">
      <c r="A1196" s="40">
        <v>20090928</v>
      </c>
      <c r="B1196" s="40">
        <v>1.5</v>
      </c>
      <c r="C1196" s="40">
        <v>22.2</v>
      </c>
      <c r="D1196" s="40">
        <v>10</v>
      </c>
    </row>
    <row r="1197" spans="1:4" x14ac:dyDescent="0.25">
      <c r="A1197" s="40">
        <v>20090929</v>
      </c>
      <c r="B1197" s="40">
        <v>0.5</v>
      </c>
      <c r="C1197" s="40">
        <v>15</v>
      </c>
      <c r="D1197" s="40">
        <v>7.2</v>
      </c>
    </row>
    <row r="1198" spans="1:4" x14ac:dyDescent="0.25">
      <c r="A1198" s="40">
        <v>20090930</v>
      </c>
      <c r="B1198" s="40">
        <v>0</v>
      </c>
      <c r="C1198" s="40">
        <v>13.3</v>
      </c>
      <c r="D1198" s="40">
        <v>2.8</v>
      </c>
    </row>
    <row r="1199" spans="1:4" x14ac:dyDescent="0.25">
      <c r="A1199" s="40">
        <v>20091001</v>
      </c>
      <c r="B1199" s="40">
        <v>0</v>
      </c>
      <c r="C1199" s="40">
        <v>15.6</v>
      </c>
      <c r="D1199" s="40">
        <v>2.2000000000000002</v>
      </c>
    </row>
    <row r="1200" spans="1:4" x14ac:dyDescent="0.25">
      <c r="A1200" s="40">
        <v>20091002</v>
      </c>
      <c r="B1200" s="40">
        <v>23.1</v>
      </c>
      <c r="C1200" s="40">
        <v>11.7</v>
      </c>
      <c r="D1200" s="40">
        <v>6.7</v>
      </c>
    </row>
    <row r="1201" spans="1:4" x14ac:dyDescent="0.25">
      <c r="A1201" s="40">
        <v>20091003</v>
      </c>
      <c r="B1201" s="40">
        <v>0.8</v>
      </c>
      <c r="C1201" s="40">
        <v>12.2</v>
      </c>
      <c r="D1201" s="40">
        <v>7.8</v>
      </c>
    </row>
    <row r="1202" spans="1:4" x14ac:dyDescent="0.25">
      <c r="A1202" s="40">
        <v>20091004</v>
      </c>
      <c r="B1202" s="40">
        <v>0.8</v>
      </c>
      <c r="C1202" s="40">
        <v>11.7</v>
      </c>
      <c r="D1202" s="40">
        <v>7.8</v>
      </c>
    </row>
    <row r="1203" spans="1:4" x14ac:dyDescent="0.25">
      <c r="A1203" s="40">
        <v>20091005</v>
      </c>
      <c r="B1203" s="40">
        <v>0</v>
      </c>
      <c r="C1203" s="40">
        <v>11.7</v>
      </c>
      <c r="D1203" s="40">
        <v>3.3</v>
      </c>
    </row>
    <row r="1204" spans="1:4" x14ac:dyDescent="0.25">
      <c r="A1204" s="40">
        <v>20091006</v>
      </c>
      <c r="B1204" s="40">
        <v>9.1</v>
      </c>
      <c r="C1204" s="40">
        <v>13.9</v>
      </c>
      <c r="D1204" s="40">
        <v>3.3</v>
      </c>
    </row>
    <row r="1205" spans="1:4" x14ac:dyDescent="0.25">
      <c r="A1205" s="40">
        <v>20091007</v>
      </c>
      <c r="B1205" s="40">
        <v>3.3</v>
      </c>
      <c r="C1205" s="40">
        <v>14.4</v>
      </c>
      <c r="D1205" s="40">
        <v>5.6</v>
      </c>
    </row>
    <row r="1206" spans="1:4" x14ac:dyDescent="0.25">
      <c r="A1206" s="40">
        <v>20091008</v>
      </c>
      <c r="B1206" s="40">
        <v>0</v>
      </c>
      <c r="C1206" s="40">
        <v>15.6</v>
      </c>
      <c r="D1206" s="40">
        <v>5</v>
      </c>
    </row>
    <row r="1207" spans="1:4" x14ac:dyDescent="0.25">
      <c r="A1207" s="40">
        <v>20091009</v>
      </c>
      <c r="B1207" s="40">
        <v>0.5</v>
      </c>
      <c r="C1207" s="40">
        <v>10.6</v>
      </c>
      <c r="D1207" s="40">
        <v>3.3</v>
      </c>
    </row>
    <row r="1208" spans="1:4" x14ac:dyDescent="0.25">
      <c r="A1208" s="40">
        <v>20091010</v>
      </c>
      <c r="B1208" s="40">
        <v>0</v>
      </c>
      <c r="C1208" s="40">
        <v>9.4</v>
      </c>
      <c r="D1208" s="40">
        <v>-3.9</v>
      </c>
    </row>
    <row r="1209" spans="1:4" x14ac:dyDescent="0.25">
      <c r="A1209" s="40">
        <v>20091011</v>
      </c>
      <c r="B1209" s="40">
        <v>0</v>
      </c>
      <c r="C1209" s="40">
        <v>5.6</v>
      </c>
      <c r="D1209" s="40">
        <v>-6.7</v>
      </c>
    </row>
    <row r="1210" spans="1:4" x14ac:dyDescent="0.25">
      <c r="A1210" s="40">
        <v>20091012</v>
      </c>
      <c r="B1210" s="40">
        <v>0</v>
      </c>
      <c r="C1210" s="40">
        <v>6.7</v>
      </c>
      <c r="D1210" s="40">
        <v>-5.6</v>
      </c>
    </row>
    <row r="1211" spans="1:4" x14ac:dyDescent="0.25">
      <c r="A1211" s="40">
        <v>20091013</v>
      </c>
      <c r="B1211" s="40">
        <v>0.3</v>
      </c>
      <c r="C1211" s="40">
        <v>5.6</v>
      </c>
      <c r="D1211" s="40">
        <v>-1.1000000000000001</v>
      </c>
    </row>
    <row r="1212" spans="1:4" x14ac:dyDescent="0.25">
      <c r="A1212" s="40">
        <v>20091014</v>
      </c>
      <c r="B1212" s="40">
        <v>0.3</v>
      </c>
      <c r="C1212" s="40">
        <v>7.2</v>
      </c>
      <c r="D1212" s="40">
        <v>-1.7</v>
      </c>
    </row>
    <row r="1213" spans="1:4" x14ac:dyDescent="0.25">
      <c r="A1213" s="40">
        <v>20091015</v>
      </c>
      <c r="B1213" s="40">
        <v>3</v>
      </c>
      <c r="C1213" s="40">
        <v>8.3000000000000007</v>
      </c>
      <c r="D1213" s="40">
        <v>3.3</v>
      </c>
    </row>
    <row r="1214" spans="1:4" x14ac:dyDescent="0.25">
      <c r="A1214" s="40">
        <v>20091016</v>
      </c>
      <c r="B1214" s="40">
        <v>3.8</v>
      </c>
      <c r="C1214" s="40">
        <v>5.6</v>
      </c>
      <c r="D1214" s="40">
        <v>-0.6</v>
      </c>
    </row>
    <row r="1215" spans="1:4" x14ac:dyDescent="0.25">
      <c r="A1215" s="40">
        <v>20091017</v>
      </c>
      <c r="B1215" s="40">
        <v>0</v>
      </c>
      <c r="C1215" s="40">
        <v>8.3000000000000007</v>
      </c>
      <c r="D1215" s="40">
        <v>-2.8</v>
      </c>
    </row>
    <row r="1216" spans="1:4" x14ac:dyDescent="0.25">
      <c r="A1216" s="40">
        <v>20091018</v>
      </c>
      <c r="B1216" s="40">
        <v>0</v>
      </c>
      <c r="C1216" s="40">
        <v>7.8</v>
      </c>
      <c r="D1216" s="40">
        <v>-3.3</v>
      </c>
    </row>
    <row r="1217" spans="1:4" x14ac:dyDescent="0.25">
      <c r="A1217" s="40">
        <v>20091019</v>
      </c>
      <c r="B1217" s="40">
        <v>0</v>
      </c>
      <c r="C1217" s="40">
        <v>13.9</v>
      </c>
      <c r="D1217" s="40">
        <v>-2.8</v>
      </c>
    </row>
    <row r="1218" spans="1:4" x14ac:dyDescent="0.25">
      <c r="A1218" s="40">
        <v>20091020</v>
      </c>
      <c r="B1218" s="40">
        <v>0</v>
      </c>
      <c r="C1218" s="40">
        <v>19.399999999999999</v>
      </c>
      <c r="D1218" s="40">
        <v>7.2</v>
      </c>
    </row>
    <row r="1219" spans="1:4" x14ac:dyDescent="0.25">
      <c r="A1219" s="40">
        <v>20091021</v>
      </c>
      <c r="B1219" s="40">
        <v>2.5</v>
      </c>
      <c r="C1219" s="40">
        <v>12.8</v>
      </c>
      <c r="D1219" s="40">
        <v>7.8</v>
      </c>
    </row>
    <row r="1220" spans="1:4" x14ac:dyDescent="0.25">
      <c r="A1220" s="40">
        <v>20091022</v>
      </c>
      <c r="B1220" s="40">
        <v>8.4</v>
      </c>
      <c r="C1220" s="40">
        <v>21.7</v>
      </c>
      <c r="D1220" s="40">
        <v>5</v>
      </c>
    </row>
    <row r="1221" spans="1:4" x14ac:dyDescent="0.25">
      <c r="A1221" s="40">
        <v>20091023</v>
      </c>
      <c r="B1221" s="40">
        <v>25.4</v>
      </c>
      <c r="C1221" s="40">
        <v>5.6</v>
      </c>
      <c r="D1221" s="40">
        <v>4.4000000000000004</v>
      </c>
    </row>
    <row r="1222" spans="1:4" x14ac:dyDescent="0.25">
      <c r="A1222" s="40">
        <v>20091024</v>
      </c>
      <c r="B1222" s="40">
        <v>22.9</v>
      </c>
      <c r="C1222" s="40">
        <v>6.7</v>
      </c>
      <c r="D1222" s="40">
        <v>2.2000000000000002</v>
      </c>
    </row>
    <row r="1223" spans="1:4" x14ac:dyDescent="0.25">
      <c r="A1223" s="40">
        <v>20091025</v>
      </c>
      <c r="B1223" s="40">
        <v>1.5</v>
      </c>
      <c r="C1223" s="40">
        <v>12.2</v>
      </c>
      <c r="D1223" s="40">
        <v>2.8</v>
      </c>
    </row>
    <row r="1224" spans="1:4" x14ac:dyDescent="0.25">
      <c r="A1224" s="40">
        <v>20091026</v>
      </c>
      <c r="B1224" s="40">
        <v>0.8</v>
      </c>
      <c r="C1224" s="40">
        <v>14.4</v>
      </c>
      <c r="D1224" s="40">
        <v>6.7</v>
      </c>
    </row>
    <row r="1225" spans="1:4" x14ac:dyDescent="0.25">
      <c r="A1225" s="40">
        <v>20091027</v>
      </c>
      <c r="B1225" s="40">
        <v>1.5</v>
      </c>
      <c r="C1225" s="40">
        <v>8.3000000000000007</v>
      </c>
      <c r="D1225" s="40">
        <v>-1.1000000000000001</v>
      </c>
    </row>
    <row r="1226" spans="1:4" x14ac:dyDescent="0.25">
      <c r="A1226" s="40">
        <v>20091028</v>
      </c>
      <c r="B1226" s="40">
        <v>0</v>
      </c>
      <c r="C1226" s="40">
        <v>11.7</v>
      </c>
      <c r="D1226" s="40">
        <v>-1.1000000000000001</v>
      </c>
    </row>
    <row r="1227" spans="1:4" x14ac:dyDescent="0.25">
      <c r="A1227" s="40">
        <v>20091029</v>
      </c>
      <c r="B1227" s="40">
        <v>0</v>
      </c>
      <c r="C1227" s="40">
        <v>12.2</v>
      </c>
      <c r="D1227" s="40">
        <v>6.7</v>
      </c>
    </row>
    <row r="1228" spans="1:4" x14ac:dyDescent="0.25">
      <c r="A1228" s="40">
        <v>20091030</v>
      </c>
      <c r="B1228" s="40">
        <v>30.5</v>
      </c>
      <c r="C1228" s="40">
        <v>16.100000000000001</v>
      </c>
      <c r="D1228" s="40">
        <v>11.1</v>
      </c>
    </row>
    <row r="1229" spans="1:4" x14ac:dyDescent="0.25">
      <c r="A1229" s="40">
        <v>20091031</v>
      </c>
      <c r="B1229" s="40">
        <v>0.3</v>
      </c>
      <c r="C1229" s="40">
        <v>18.3</v>
      </c>
      <c r="D1229" s="40">
        <v>3.3</v>
      </c>
    </row>
    <row r="1230" spans="1:4" x14ac:dyDescent="0.25">
      <c r="A1230" s="40">
        <v>20091101</v>
      </c>
      <c r="B1230" s="40">
        <v>0</v>
      </c>
      <c r="C1230" s="40">
        <v>7.2</v>
      </c>
      <c r="D1230" s="40">
        <v>-2.2000000000000002</v>
      </c>
    </row>
    <row r="1231" spans="1:4" x14ac:dyDescent="0.25">
      <c r="A1231" s="40">
        <v>20091102</v>
      </c>
      <c r="B1231" s="40">
        <v>0</v>
      </c>
      <c r="C1231" s="40">
        <v>13.3</v>
      </c>
      <c r="D1231" s="40">
        <v>0</v>
      </c>
    </row>
    <row r="1232" spans="1:4" x14ac:dyDescent="0.25">
      <c r="A1232" s="40">
        <v>20091103</v>
      </c>
      <c r="B1232" s="40">
        <v>0</v>
      </c>
      <c r="C1232" s="40">
        <v>11.7</v>
      </c>
      <c r="D1232" s="40">
        <v>-3.9</v>
      </c>
    </row>
    <row r="1233" spans="1:4" x14ac:dyDescent="0.25">
      <c r="A1233" s="40">
        <v>20091104</v>
      </c>
      <c r="B1233" s="40">
        <v>0.3</v>
      </c>
      <c r="C1233" s="40">
        <v>8.3000000000000007</v>
      </c>
      <c r="D1233" s="40">
        <v>-4.4000000000000004</v>
      </c>
    </row>
    <row r="1234" spans="1:4" x14ac:dyDescent="0.25">
      <c r="A1234" s="40">
        <v>20091105</v>
      </c>
      <c r="B1234" s="40">
        <v>0</v>
      </c>
      <c r="C1234" s="40">
        <v>8.3000000000000007</v>
      </c>
      <c r="D1234" s="40">
        <v>-3.3</v>
      </c>
    </row>
    <row r="1235" spans="1:4" x14ac:dyDescent="0.25">
      <c r="A1235" s="40">
        <v>20091106</v>
      </c>
      <c r="B1235" s="40">
        <v>0</v>
      </c>
      <c r="C1235" s="40">
        <v>12.2</v>
      </c>
      <c r="D1235" s="40">
        <v>-3.3</v>
      </c>
    </row>
    <row r="1236" spans="1:4" x14ac:dyDescent="0.25">
      <c r="A1236" s="40">
        <v>20091107</v>
      </c>
      <c r="B1236" s="40">
        <v>0</v>
      </c>
      <c r="C1236" s="40">
        <v>17.2</v>
      </c>
      <c r="D1236" s="40">
        <v>6.7</v>
      </c>
    </row>
    <row r="1237" spans="1:4" x14ac:dyDescent="0.25">
      <c r="A1237" s="40">
        <v>20091108</v>
      </c>
      <c r="B1237" s="40">
        <v>0</v>
      </c>
      <c r="C1237" s="40">
        <v>21.7</v>
      </c>
      <c r="D1237" s="40">
        <v>-0.6</v>
      </c>
    </row>
    <row r="1238" spans="1:4" x14ac:dyDescent="0.25">
      <c r="A1238" s="40">
        <v>20091109</v>
      </c>
      <c r="B1238" s="40">
        <v>0</v>
      </c>
      <c r="C1238" s="40">
        <v>21.7</v>
      </c>
      <c r="D1238" s="40">
        <v>-0.6</v>
      </c>
    </row>
    <row r="1239" spans="1:4" x14ac:dyDescent="0.25">
      <c r="A1239" s="40">
        <v>20091110</v>
      </c>
      <c r="B1239" s="40">
        <v>0</v>
      </c>
      <c r="C1239" s="40">
        <v>16.100000000000001</v>
      </c>
      <c r="D1239" s="40">
        <v>0.6</v>
      </c>
    </row>
    <row r="1240" spans="1:4" x14ac:dyDescent="0.25">
      <c r="A1240" s="40">
        <v>20091111</v>
      </c>
      <c r="B1240" s="40">
        <v>0</v>
      </c>
      <c r="C1240" s="40">
        <v>16.100000000000001</v>
      </c>
      <c r="D1240" s="40">
        <v>-5</v>
      </c>
    </row>
    <row r="1241" spans="1:4" x14ac:dyDescent="0.25">
      <c r="A1241" s="40">
        <v>20091112</v>
      </c>
      <c r="B1241" s="40">
        <v>0</v>
      </c>
      <c r="C1241" s="40">
        <v>12.8</v>
      </c>
      <c r="D1241" s="40">
        <v>-4.4000000000000004</v>
      </c>
    </row>
    <row r="1242" spans="1:4" x14ac:dyDescent="0.25">
      <c r="A1242" s="40">
        <v>20091113</v>
      </c>
      <c r="B1242" s="40">
        <v>0</v>
      </c>
      <c r="C1242" s="40">
        <v>11.7</v>
      </c>
      <c r="D1242" s="40">
        <v>-3.3</v>
      </c>
    </row>
    <row r="1243" spans="1:4" x14ac:dyDescent="0.25">
      <c r="A1243" s="40">
        <v>20091114</v>
      </c>
      <c r="B1243" s="40">
        <v>0</v>
      </c>
      <c r="C1243" s="40">
        <v>13.3</v>
      </c>
      <c r="D1243" s="40">
        <v>5.6</v>
      </c>
    </row>
    <row r="1244" spans="1:4" x14ac:dyDescent="0.25">
      <c r="A1244" s="40">
        <v>20091115</v>
      </c>
      <c r="B1244" s="40">
        <v>0</v>
      </c>
      <c r="C1244" s="40">
        <v>12.8</v>
      </c>
      <c r="D1244" s="40">
        <v>-3.3</v>
      </c>
    </row>
    <row r="1245" spans="1:4" x14ac:dyDescent="0.25">
      <c r="A1245" s="40">
        <v>20091116</v>
      </c>
      <c r="B1245" s="40">
        <v>0</v>
      </c>
      <c r="C1245" s="40">
        <v>8.3000000000000007</v>
      </c>
      <c r="D1245" s="40">
        <v>-3.3</v>
      </c>
    </row>
    <row r="1246" spans="1:4" x14ac:dyDescent="0.25">
      <c r="A1246" s="40">
        <v>20091117</v>
      </c>
      <c r="B1246" s="40">
        <v>0</v>
      </c>
      <c r="C1246" s="40">
        <v>8.9</v>
      </c>
      <c r="D1246" s="40">
        <v>-1.1000000000000001</v>
      </c>
    </row>
    <row r="1247" spans="1:4" x14ac:dyDescent="0.25">
      <c r="A1247" s="40">
        <v>20091118</v>
      </c>
      <c r="B1247" s="40">
        <v>0</v>
      </c>
      <c r="C1247" s="40">
        <v>9.4</v>
      </c>
      <c r="D1247" s="40">
        <v>1.7</v>
      </c>
    </row>
    <row r="1248" spans="1:4" x14ac:dyDescent="0.25">
      <c r="A1248" s="40">
        <v>20091119</v>
      </c>
      <c r="B1248" s="40">
        <v>2</v>
      </c>
      <c r="C1248" s="40">
        <v>6.7</v>
      </c>
      <c r="D1248" s="40">
        <v>4.4000000000000004</v>
      </c>
    </row>
    <row r="1249" spans="1:4" x14ac:dyDescent="0.25">
      <c r="A1249" s="40">
        <v>20091120</v>
      </c>
      <c r="B1249" s="40">
        <v>0.3</v>
      </c>
      <c r="C1249" s="40">
        <v>8.3000000000000007</v>
      </c>
      <c r="D1249" s="40">
        <v>1.7</v>
      </c>
    </row>
    <row r="1250" spans="1:4" x14ac:dyDescent="0.25">
      <c r="A1250" s="40">
        <v>20091121</v>
      </c>
      <c r="B1250" s="40">
        <v>0</v>
      </c>
      <c r="C1250" s="40">
        <v>11.7</v>
      </c>
      <c r="D1250" s="40">
        <v>-2.2000000000000002</v>
      </c>
    </row>
    <row r="1251" spans="1:4" x14ac:dyDescent="0.25">
      <c r="A1251" s="40">
        <v>20091122</v>
      </c>
      <c r="B1251" s="40">
        <v>0</v>
      </c>
      <c r="C1251" s="40">
        <v>8.9</v>
      </c>
      <c r="D1251" s="40">
        <v>-1.7</v>
      </c>
    </row>
    <row r="1252" spans="1:4" x14ac:dyDescent="0.25">
      <c r="A1252" s="40">
        <v>20091123</v>
      </c>
      <c r="B1252" s="40">
        <v>0</v>
      </c>
      <c r="C1252" s="40">
        <v>15.6</v>
      </c>
      <c r="D1252" s="40">
        <v>1.7</v>
      </c>
    </row>
    <row r="1253" spans="1:4" x14ac:dyDescent="0.25">
      <c r="A1253" s="40">
        <v>20091124</v>
      </c>
      <c r="B1253" s="40">
        <v>0</v>
      </c>
      <c r="C1253" s="40">
        <v>7.8</v>
      </c>
      <c r="D1253" s="40">
        <v>2.2000000000000002</v>
      </c>
    </row>
    <row r="1254" spans="1:4" x14ac:dyDescent="0.25">
      <c r="A1254" s="40">
        <v>20091125</v>
      </c>
      <c r="B1254" s="40">
        <v>2.8</v>
      </c>
      <c r="C1254" s="40">
        <v>9.4</v>
      </c>
      <c r="D1254" s="40">
        <v>6.7</v>
      </c>
    </row>
    <row r="1255" spans="1:4" x14ac:dyDescent="0.25">
      <c r="A1255" s="40">
        <v>20091126</v>
      </c>
      <c r="B1255" s="40">
        <v>8.9</v>
      </c>
      <c r="C1255" s="40">
        <v>7.8</v>
      </c>
      <c r="D1255" s="40">
        <v>0.6</v>
      </c>
    </row>
    <row r="1256" spans="1:4" x14ac:dyDescent="0.25">
      <c r="A1256" s="40">
        <v>20091127</v>
      </c>
      <c r="B1256" s="40">
        <v>0</v>
      </c>
      <c r="C1256" s="40">
        <v>1.7</v>
      </c>
      <c r="D1256" s="40">
        <v>-3.9</v>
      </c>
    </row>
    <row r="1257" spans="1:4" x14ac:dyDescent="0.25">
      <c r="A1257" s="40">
        <v>20091128</v>
      </c>
      <c r="B1257" s="40">
        <v>0</v>
      </c>
      <c r="C1257" s="40">
        <v>4.4000000000000004</v>
      </c>
      <c r="D1257" s="40">
        <v>-5</v>
      </c>
    </row>
    <row r="1258" spans="1:4" x14ac:dyDescent="0.25">
      <c r="A1258" s="40">
        <v>20091129</v>
      </c>
      <c r="B1258" s="40">
        <v>0</v>
      </c>
      <c r="C1258" s="40">
        <v>11.7</v>
      </c>
      <c r="D1258" s="40">
        <v>-5</v>
      </c>
    </row>
    <row r="1259" spans="1:4" x14ac:dyDescent="0.25">
      <c r="A1259" s="40">
        <v>20091130</v>
      </c>
      <c r="B1259" s="40">
        <v>0</v>
      </c>
      <c r="C1259" s="40">
        <v>4.4000000000000004</v>
      </c>
      <c r="D1259" s="40">
        <v>0</v>
      </c>
    </row>
    <row r="1260" spans="1:4" x14ac:dyDescent="0.25">
      <c r="A1260" s="40">
        <v>20091201</v>
      </c>
      <c r="B1260" s="40">
        <v>0</v>
      </c>
      <c r="C1260" s="40">
        <v>5.6</v>
      </c>
      <c r="D1260" s="40">
        <v>-3.9</v>
      </c>
    </row>
    <row r="1261" spans="1:4" x14ac:dyDescent="0.25">
      <c r="A1261" s="40">
        <v>20091202</v>
      </c>
      <c r="B1261" s="40">
        <v>0</v>
      </c>
      <c r="C1261" s="40">
        <v>10.6</v>
      </c>
      <c r="D1261" s="40">
        <v>-4.4000000000000004</v>
      </c>
    </row>
    <row r="1262" spans="1:4" x14ac:dyDescent="0.25">
      <c r="A1262" s="40">
        <v>20091203</v>
      </c>
      <c r="B1262" s="40">
        <v>0</v>
      </c>
      <c r="C1262" s="40">
        <v>2.2000000000000002</v>
      </c>
      <c r="D1262" s="40">
        <v>-2.2000000000000002</v>
      </c>
    </row>
    <row r="1263" spans="1:4" x14ac:dyDescent="0.25">
      <c r="A1263" s="40">
        <v>20091204</v>
      </c>
      <c r="B1263" s="40">
        <v>0.8</v>
      </c>
      <c r="C1263" s="40">
        <v>-0.6</v>
      </c>
      <c r="D1263" s="40">
        <v>-8.3000000000000007</v>
      </c>
    </row>
    <row r="1264" spans="1:4" x14ac:dyDescent="0.25">
      <c r="A1264" s="40">
        <v>20091205</v>
      </c>
      <c r="B1264" s="40">
        <v>0</v>
      </c>
      <c r="C1264" s="40">
        <v>-6.7</v>
      </c>
      <c r="D1264" s="40">
        <v>-9.4</v>
      </c>
    </row>
    <row r="1265" spans="1:4" x14ac:dyDescent="0.25">
      <c r="A1265" s="40">
        <v>20091206</v>
      </c>
      <c r="B1265" s="40">
        <v>0</v>
      </c>
      <c r="C1265" s="40">
        <v>0.6</v>
      </c>
      <c r="D1265" s="40">
        <v>-10</v>
      </c>
    </row>
    <row r="1266" spans="1:4" x14ac:dyDescent="0.25">
      <c r="A1266" s="40">
        <v>20091207</v>
      </c>
      <c r="B1266" s="40">
        <v>2.2999999999999998</v>
      </c>
      <c r="C1266" s="40">
        <v>1.1000000000000001</v>
      </c>
      <c r="D1266" s="40">
        <v>-7.8</v>
      </c>
    </row>
    <row r="1267" spans="1:4" x14ac:dyDescent="0.25">
      <c r="A1267" s="40">
        <v>20091208</v>
      </c>
      <c r="B1267" s="40">
        <v>0.5</v>
      </c>
      <c r="C1267" s="40">
        <v>-2.2000000000000002</v>
      </c>
      <c r="D1267" s="40">
        <v>-10</v>
      </c>
    </row>
    <row r="1268" spans="1:4" x14ac:dyDescent="0.25">
      <c r="A1268" s="40">
        <v>20091209</v>
      </c>
      <c r="B1268" s="40">
        <v>15.7</v>
      </c>
      <c r="C1268" s="40">
        <v>-1.1000000000000001</v>
      </c>
      <c r="D1268" s="40">
        <v>-7.8</v>
      </c>
    </row>
    <row r="1269" spans="1:4" x14ac:dyDescent="0.25">
      <c r="A1269" s="40">
        <v>20091210</v>
      </c>
      <c r="B1269" s="40">
        <v>0.8</v>
      </c>
      <c r="C1269" s="40">
        <v>-2.8</v>
      </c>
      <c r="D1269" s="40">
        <v>-19.399999999999999</v>
      </c>
    </row>
    <row r="1270" spans="1:4" x14ac:dyDescent="0.25">
      <c r="A1270" s="40">
        <v>20091211</v>
      </c>
      <c r="B1270" s="40">
        <v>0</v>
      </c>
      <c r="C1270" s="40">
        <v>-12.8</v>
      </c>
      <c r="D1270" s="40">
        <v>-24.4</v>
      </c>
    </row>
    <row r="1271" spans="1:4" x14ac:dyDescent="0.25">
      <c r="A1271" s="40">
        <v>20091212</v>
      </c>
      <c r="B1271" s="40">
        <v>0</v>
      </c>
      <c r="C1271" s="40">
        <v>-6.7</v>
      </c>
      <c r="D1271" s="40">
        <v>-25</v>
      </c>
    </row>
    <row r="1272" spans="1:4" x14ac:dyDescent="0.25">
      <c r="A1272" s="40">
        <v>20091213</v>
      </c>
      <c r="B1272" s="40">
        <v>0.3</v>
      </c>
      <c r="C1272" s="40">
        <v>0</v>
      </c>
      <c r="D1272" s="40">
        <v>-22.2</v>
      </c>
    </row>
    <row r="1273" spans="1:4" x14ac:dyDescent="0.25">
      <c r="A1273" s="40">
        <v>20091214</v>
      </c>
      <c r="B1273" s="40">
        <v>0.8</v>
      </c>
      <c r="C1273" s="40">
        <v>-0.6</v>
      </c>
      <c r="D1273" s="40">
        <v>-1.7</v>
      </c>
    </row>
    <row r="1274" spans="1:4" x14ac:dyDescent="0.25">
      <c r="A1274" s="40">
        <v>20091215</v>
      </c>
      <c r="B1274" s="40">
        <v>2.2999999999999998</v>
      </c>
      <c r="C1274" s="40">
        <v>0</v>
      </c>
      <c r="D1274" s="40">
        <v>-16.100000000000001</v>
      </c>
    </row>
    <row r="1275" spans="1:4" x14ac:dyDescent="0.25">
      <c r="A1275" s="40">
        <v>20091216</v>
      </c>
      <c r="B1275" s="40">
        <v>0</v>
      </c>
      <c r="C1275" s="40">
        <v>-12.2</v>
      </c>
      <c r="D1275" s="40">
        <v>-22.2</v>
      </c>
    </row>
    <row r="1276" spans="1:4" x14ac:dyDescent="0.25">
      <c r="A1276" s="40">
        <v>20091217</v>
      </c>
      <c r="B1276" s="40">
        <v>0</v>
      </c>
      <c r="C1276" s="40">
        <v>-8.9</v>
      </c>
      <c r="D1276" s="40">
        <v>-18.899999999999999</v>
      </c>
    </row>
    <row r="1277" spans="1:4" x14ac:dyDescent="0.25">
      <c r="A1277" s="40">
        <v>20091218</v>
      </c>
      <c r="B1277" s="40">
        <v>0</v>
      </c>
      <c r="C1277" s="40">
        <v>-3.9</v>
      </c>
      <c r="D1277" s="40">
        <v>-13.9</v>
      </c>
    </row>
    <row r="1278" spans="1:4" x14ac:dyDescent="0.25">
      <c r="A1278" s="40">
        <v>20091219</v>
      </c>
      <c r="B1278" s="40">
        <v>0</v>
      </c>
      <c r="C1278" s="40">
        <v>-1.1000000000000001</v>
      </c>
      <c r="D1278" s="40">
        <v>-8.3000000000000007</v>
      </c>
    </row>
    <row r="1279" spans="1:4" x14ac:dyDescent="0.25">
      <c r="A1279" s="40">
        <v>20091220</v>
      </c>
      <c r="B1279" s="40">
        <v>0</v>
      </c>
      <c r="C1279" s="40">
        <v>-1.7</v>
      </c>
      <c r="D1279" s="40">
        <v>-5.6</v>
      </c>
    </row>
    <row r="1280" spans="1:4" x14ac:dyDescent="0.25">
      <c r="A1280" s="40">
        <v>20091221</v>
      </c>
      <c r="B1280" s="40">
        <v>0.3</v>
      </c>
      <c r="C1280" s="40">
        <v>-2.8</v>
      </c>
      <c r="D1280" s="40">
        <v>-5.6</v>
      </c>
    </row>
    <row r="1281" spans="1:4" x14ac:dyDescent="0.25">
      <c r="A1281" s="40">
        <v>20091222</v>
      </c>
      <c r="B1281" s="40">
        <v>3</v>
      </c>
      <c r="C1281" s="40">
        <v>-4.4000000000000004</v>
      </c>
      <c r="D1281" s="40">
        <v>-5.6</v>
      </c>
    </row>
    <row r="1282" spans="1:4" x14ac:dyDescent="0.25">
      <c r="A1282" s="40">
        <v>20091223</v>
      </c>
      <c r="B1282" s="40">
        <v>2</v>
      </c>
      <c r="C1282" s="40">
        <v>-1.1000000000000001</v>
      </c>
      <c r="D1282" s="40">
        <v>-5.6</v>
      </c>
    </row>
    <row r="1283" spans="1:4" x14ac:dyDescent="0.25">
      <c r="A1283" s="40">
        <v>20091224</v>
      </c>
      <c r="B1283" s="40">
        <v>13.7</v>
      </c>
      <c r="C1283" s="40">
        <v>0.6</v>
      </c>
      <c r="D1283" s="40">
        <v>-3.3</v>
      </c>
    </row>
    <row r="1284" spans="1:4" x14ac:dyDescent="0.25">
      <c r="A1284" s="40">
        <v>20091225</v>
      </c>
      <c r="B1284" s="40">
        <v>28.7</v>
      </c>
      <c r="C1284" s="40">
        <v>2.8</v>
      </c>
      <c r="D1284" s="40">
        <v>-9999</v>
      </c>
    </row>
    <row r="1285" spans="1:4" x14ac:dyDescent="0.25">
      <c r="A1285" s="40">
        <v>20091226</v>
      </c>
      <c r="B1285" s="40">
        <v>5.3</v>
      </c>
      <c r="C1285" s="40">
        <v>4.4000000000000004</v>
      </c>
      <c r="D1285" s="40">
        <v>-15</v>
      </c>
    </row>
    <row r="1286" spans="1:4" x14ac:dyDescent="0.25">
      <c r="A1286" s="40">
        <v>20091227</v>
      </c>
      <c r="B1286" s="40">
        <v>0.3</v>
      </c>
      <c r="C1286" s="40">
        <v>-5.6</v>
      </c>
      <c r="D1286" s="40">
        <v>-16.100000000000001</v>
      </c>
    </row>
    <row r="1287" spans="1:4" x14ac:dyDescent="0.25">
      <c r="A1287" s="40">
        <v>20091228</v>
      </c>
      <c r="B1287" s="40">
        <v>0</v>
      </c>
      <c r="C1287" s="40">
        <v>-3.3</v>
      </c>
      <c r="D1287" s="40">
        <v>-16.7</v>
      </c>
    </row>
    <row r="1288" spans="1:4" x14ac:dyDescent="0.25">
      <c r="A1288" s="40">
        <v>20091229</v>
      </c>
      <c r="B1288" s="40">
        <v>0</v>
      </c>
      <c r="C1288" s="40">
        <v>-2.8</v>
      </c>
      <c r="D1288" s="40">
        <v>-18.3</v>
      </c>
    </row>
    <row r="1289" spans="1:4" x14ac:dyDescent="0.25">
      <c r="A1289" s="40">
        <v>20091230</v>
      </c>
      <c r="B1289" s="40">
        <v>0</v>
      </c>
      <c r="C1289" s="40">
        <v>-5.6</v>
      </c>
      <c r="D1289" s="40">
        <v>-18.3</v>
      </c>
    </row>
    <row r="1290" spans="1:4" x14ac:dyDescent="0.25">
      <c r="A1290" s="40">
        <v>20091231</v>
      </c>
      <c r="B1290" s="40">
        <v>2.5</v>
      </c>
      <c r="C1290" s="40">
        <v>-1.7</v>
      </c>
      <c r="D1290" s="40">
        <v>-9.4</v>
      </c>
    </row>
    <row r="1291" spans="1:4" x14ac:dyDescent="0.25">
      <c r="A1291" s="40">
        <v>20100101</v>
      </c>
      <c r="B1291" s="40">
        <v>0</v>
      </c>
      <c r="C1291" s="40">
        <v>-7.8</v>
      </c>
      <c r="D1291" s="40">
        <v>-20</v>
      </c>
    </row>
    <row r="1292" spans="1:4" x14ac:dyDescent="0.25">
      <c r="A1292" s="40">
        <v>20100102</v>
      </c>
      <c r="B1292" s="40">
        <v>0</v>
      </c>
      <c r="C1292" s="40">
        <v>-7.8</v>
      </c>
      <c r="D1292" s="40">
        <v>-22.8</v>
      </c>
    </row>
    <row r="1293" spans="1:4" x14ac:dyDescent="0.25">
      <c r="A1293" s="40">
        <v>20100103</v>
      </c>
      <c r="B1293" s="40">
        <v>0</v>
      </c>
      <c r="C1293" s="40">
        <v>-13.9</v>
      </c>
      <c r="D1293" s="40">
        <v>-27.2</v>
      </c>
    </row>
    <row r="1294" spans="1:4" x14ac:dyDescent="0.25">
      <c r="A1294" s="40">
        <v>20100104</v>
      </c>
      <c r="B1294" s="40">
        <v>0</v>
      </c>
      <c r="C1294" s="40">
        <v>-12.2</v>
      </c>
      <c r="D1294" s="40">
        <v>-27.8</v>
      </c>
    </row>
    <row r="1295" spans="1:4" x14ac:dyDescent="0.25">
      <c r="A1295" s="40">
        <v>20100105</v>
      </c>
      <c r="B1295" s="40">
        <v>0</v>
      </c>
      <c r="C1295" s="40">
        <v>-8.3000000000000007</v>
      </c>
      <c r="D1295" s="40">
        <v>-17.2</v>
      </c>
    </row>
    <row r="1296" spans="1:4" x14ac:dyDescent="0.25">
      <c r="A1296" s="40">
        <v>20100106</v>
      </c>
      <c r="B1296" s="40">
        <v>0</v>
      </c>
      <c r="C1296" s="40">
        <v>-6.1</v>
      </c>
      <c r="D1296" s="40">
        <v>-20</v>
      </c>
    </row>
    <row r="1297" spans="1:4" x14ac:dyDescent="0.25">
      <c r="A1297" s="40">
        <v>20100107</v>
      </c>
      <c r="B1297" s="40">
        <v>4.3</v>
      </c>
      <c r="C1297" s="40">
        <v>-6.1</v>
      </c>
      <c r="D1297" s="40">
        <v>-20</v>
      </c>
    </row>
    <row r="1298" spans="1:4" x14ac:dyDescent="0.25">
      <c r="A1298" s="40">
        <v>20100108</v>
      </c>
      <c r="B1298" s="40">
        <v>3.8</v>
      </c>
      <c r="C1298" s="40">
        <v>-4.4000000000000004</v>
      </c>
      <c r="D1298" s="40">
        <v>-8.9</v>
      </c>
    </row>
    <row r="1299" spans="1:4" x14ac:dyDescent="0.25">
      <c r="A1299" s="40">
        <v>20100109</v>
      </c>
      <c r="B1299" s="40">
        <v>0</v>
      </c>
      <c r="C1299" s="40">
        <v>-8.3000000000000007</v>
      </c>
      <c r="D1299" s="40">
        <v>-26.1</v>
      </c>
    </row>
    <row r="1300" spans="1:4" x14ac:dyDescent="0.25">
      <c r="A1300" s="40">
        <v>20100110</v>
      </c>
      <c r="B1300" s="40">
        <v>0</v>
      </c>
      <c r="C1300" s="40">
        <v>-8.3000000000000007</v>
      </c>
      <c r="D1300" s="40">
        <v>-25.6</v>
      </c>
    </row>
    <row r="1301" spans="1:4" x14ac:dyDescent="0.25">
      <c r="A1301" s="40">
        <v>20100111</v>
      </c>
      <c r="B1301" s="40">
        <v>0</v>
      </c>
      <c r="C1301" s="40">
        <v>-7.8</v>
      </c>
      <c r="D1301" s="40">
        <v>-24.4</v>
      </c>
    </row>
    <row r="1302" spans="1:4" x14ac:dyDescent="0.25">
      <c r="A1302" s="40">
        <v>20100112</v>
      </c>
      <c r="B1302" s="40">
        <v>0</v>
      </c>
      <c r="C1302" s="40">
        <v>-3.9</v>
      </c>
      <c r="D1302" s="40">
        <v>-19.399999999999999</v>
      </c>
    </row>
    <row r="1303" spans="1:4" x14ac:dyDescent="0.25">
      <c r="A1303" s="40">
        <v>20100113</v>
      </c>
      <c r="B1303" s="40">
        <v>0</v>
      </c>
      <c r="C1303" s="40">
        <v>-3.9</v>
      </c>
      <c r="D1303" s="40">
        <v>-19.399999999999999</v>
      </c>
    </row>
    <row r="1304" spans="1:4" x14ac:dyDescent="0.25">
      <c r="A1304" s="40">
        <v>20100114</v>
      </c>
      <c r="B1304" s="40">
        <v>0</v>
      </c>
      <c r="C1304" s="40">
        <v>1.7</v>
      </c>
      <c r="D1304" s="40">
        <v>-12.2</v>
      </c>
    </row>
    <row r="1305" spans="1:4" x14ac:dyDescent="0.25">
      <c r="A1305" s="40">
        <v>20100115</v>
      </c>
      <c r="B1305" s="40">
        <v>0</v>
      </c>
      <c r="C1305" s="40">
        <v>3.9</v>
      </c>
      <c r="D1305" s="40">
        <v>-3.3</v>
      </c>
    </row>
    <row r="1306" spans="1:4" x14ac:dyDescent="0.25">
      <c r="A1306" s="40">
        <v>20100116</v>
      </c>
      <c r="B1306" s="40">
        <v>0</v>
      </c>
      <c r="C1306" s="40">
        <v>-1.7</v>
      </c>
      <c r="D1306" s="40">
        <v>-6.1</v>
      </c>
    </row>
    <row r="1307" spans="1:4" x14ac:dyDescent="0.25">
      <c r="A1307" s="40">
        <v>20100117</v>
      </c>
      <c r="B1307" s="40">
        <v>0</v>
      </c>
      <c r="C1307" s="40">
        <v>-1.7</v>
      </c>
      <c r="D1307" s="40">
        <v>-6.1</v>
      </c>
    </row>
    <row r="1308" spans="1:4" x14ac:dyDescent="0.25">
      <c r="A1308" s="40">
        <v>20100118</v>
      </c>
      <c r="B1308" s="40">
        <v>0</v>
      </c>
      <c r="C1308" s="40">
        <v>-1.1000000000000001</v>
      </c>
      <c r="D1308" s="40">
        <v>-7.2</v>
      </c>
    </row>
    <row r="1309" spans="1:4" x14ac:dyDescent="0.25">
      <c r="A1309" s="40">
        <v>20100119</v>
      </c>
      <c r="B1309" s="40">
        <v>0</v>
      </c>
      <c r="C1309" s="40">
        <v>1.7</v>
      </c>
      <c r="D1309" s="40">
        <v>-15</v>
      </c>
    </row>
    <row r="1310" spans="1:4" x14ac:dyDescent="0.25">
      <c r="A1310" s="40">
        <v>20100120</v>
      </c>
      <c r="B1310" s="40">
        <v>0</v>
      </c>
      <c r="C1310" s="40">
        <v>0.6</v>
      </c>
      <c r="D1310" s="40">
        <v>-15</v>
      </c>
    </row>
    <row r="1311" spans="1:4" x14ac:dyDescent="0.25">
      <c r="A1311" s="40">
        <v>20100121</v>
      </c>
      <c r="B1311" s="40">
        <v>0</v>
      </c>
      <c r="C1311" s="40">
        <v>-0.6</v>
      </c>
      <c r="D1311" s="40">
        <v>-4.4000000000000004</v>
      </c>
    </row>
    <row r="1312" spans="1:4" x14ac:dyDescent="0.25">
      <c r="A1312" s="40">
        <v>20100122</v>
      </c>
      <c r="B1312" s="40">
        <v>0.8</v>
      </c>
      <c r="C1312" s="40">
        <v>-0.6</v>
      </c>
      <c r="D1312" s="40">
        <v>-2.2000000000000002</v>
      </c>
    </row>
    <row r="1313" spans="1:4" x14ac:dyDescent="0.25">
      <c r="A1313" s="40">
        <v>20100123</v>
      </c>
      <c r="B1313" s="40">
        <v>0</v>
      </c>
      <c r="C1313" s="40">
        <v>1.1000000000000001</v>
      </c>
      <c r="D1313" s="40">
        <v>-2.2000000000000002</v>
      </c>
    </row>
    <row r="1314" spans="1:4" x14ac:dyDescent="0.25">
      <c r="A1314" s="40">
        <v>20100124</v>
      </c>
      <c r="B1314" s="40">
        <v>19.100000000000001</v>
      </c>
      <c r="C1314" s="40">
        <v>5.6</v>
      </c>
      <c r="D1314" s="40">
        <v>1.1000000000000001</v>
      </c>
    </row>
    <row r="1315" spans="1:4" x14ac:dyDescent="0.25">
      <c r="A1315" s="40">
        <v>20100125</v>
      </c>
      <c r="B1315" s="40">
        <v>2</v>
      </c>
      <c r="C1315" s="40">
        <v>2.8</v>
      </c>
      <c r="D1315" s="40">
        <v>-1.7</v>
      </c>
    </row>
    <row r="1316" spans="1:4" x14ac:dyDescent="0.25">
      <c r="A1316" s="40">
        <v>20100126</v>
      </c>
      <c r="B1316" s="40">
        <v>0.3</v>
      </c>
      <c r="C1316" s="40">
        <v>-0.6</v>
      </c>
      <c r="D1316" s="40">
        <v>-7.8</v>
      </c>
    </row>
    <row r="1317" spans="1:4" x14ac:dyDescent="0.25">
      <c r="A1317" s="40">
        <v>20100127</v>
      </c>
      <c r="B1317" s="40">
        <v>0</v>
      </c>
      <c r="C1317" s="40">
        <v>-6.7</v>
      </c>
      <c r="D1317" s="40">
        <v>-16.7</v>
      </c>
    </row>
    <row r="1318" spans="1:4" x14ac:dyDescent="0.25">
      <c r="A1318" s="40">
        <v>20100128</v>
      </c>
      <c r="B1318" s="40">
        <v>0</v>
      </c>
      <c r="C1318" s="40">
        <v>-5.6</v>
      </c>
      <c r="D1318" s="40">
        <v>-16.7</v>
      </c>
    </row>
    <row r="1319" spans="1:4" x14ac:dyDescent="0.25">
      <c r="A1319" s="40">
        <v>20100129</v>
      </c>
      <c r="B1319" s="40">
        <v>0</v>
      </c>
      <c r="C1319" s="40">
        <v>-12.2</v>
      </c>
      <c r="D1319" s="40">
        <v>-22.2</v>
      </c>
    </row>
    <row r="1320" spans="1:4" x14ac:dyDescent="0.25">
      <c r="A1320" s="40">
        <v>20100130</v>
      </c>
      <c r="B1320" s="40">
        <v>0</v>
      </c>
      <c r="C1320" s="40">
        <v>-9.4</v>
      </c>
      <c r="D1320" s="40">
        <v>-22.2</v>
      </c>
    </row>
    <row r="1321" spans="1:4" x14ac:dyDescent="0.25">
      <c r="A1321" s="40">
        <v>20100131</v>
      </c>
      <c r="B1321" s="40">
        <v>0</v>
      </c>
      <c r="C1321" s="40">
        <v>-5.6</v>
      </c>
      <c r="D1321" s="40">
        <v>-18.899999999999999</v>
      </c>
    </row>
    <row r="1322" spans="1:4" x14ac:dyDescent="0.25">
      <c r="A1322" s="40">
        <v>20100201</v>
      </c>
      <c r="B1322" s="40">
        <v>0</v>
      </c>
      <c r="C1322" s="40">
        <v>-5</v>
      </c>
      <c r="D1322" s="40">
        <v>-15.6</v>
      </c>
    </row>
    <row r="1323" spans="1:4" x14ac:dyDescent="0.25">
      <c r="A1323" s="40">
        <v>20100202</v>
      </c>
      <c r="B1323" s="40">
        <v>5.6</v>
      </c>
      <c r="C1323" s="40">
        <v>-4.4000000000000004</v>
      </c>
      <c r="D1323" s="40">
        <v>-12.2</v>
      </c>
    </row>
    <row r="1324" spans="1:4" x14ac:dyDescent="0.25">
      <c r="A1324" s="40">
        <v>20100203</v>
      </c>
      <c r="B1324" s="40">
        <v>0.5</v>
      </c>
      <c r="C1324" s="40">
        <v>-0.6</v>
      </c>
      <c r="D1324" s="40">
        <v>-6.7</v>
      </c>
    </row>
    <row r="1325" spans="1:4" x14ac:dyDescent="0.25">
      <c r="A1325" s="40">
        <v>20100204</v>
      </c>
      <c r="B1325" s="40">
        <v>0</v>
      </c>
      <c r="C1325" s="40">
        <v>-1.1000000000000001</v>
      </c>
      <c r="D1325" s="40">
        <v>-10.6</v>
      </c>
    </row>
    <row r="1326" spans="1:4" x14ac:dyDescent="0.25">
      <c r="A1326" s="40">
        <v>20100205</v>
      </c>
      <c r="B1326" s="40">
        <v>0</v>
      </c>
      <c r="C1326" s="40">
        <v>-0.6</v>
      </c>
      <c r="D1326" s="40">
        <v>-6.7</v>
      </c>
    </row>
    <row r="1327" spans="1:4" x14ac:dyDescent="0.25">
      <c r="A1327" s="40">
        <v>20100206</v>
      </c>
      <c r="B1327" s="40">
        <v>0</v>
      </c>
      <c r="C1327" s="40">
        <v>1.7</v>
      </c>
      <c r="D1327" s="40">
        <v>-4.4000000000000004</v>
      </c>
    </row>
    <row r="1328" spans="1:4" x14ac:dyDescent="0.25">
      <c r="A1328" s="40">
        <v>20100207</v>
      </c>
      <c r="B1328" s="40">
        <v>0</v>
      </c>
      <c r="C1328" s="40">
        <v>0.6</v>
      </c>
      <c r="D1328" s="40">
        <v>-10</v>
      </c>
    </row>
    <row r="1329" spans="1:4" x14ac:dyDescent="0.25">
      <c r="A1329" s="40">
        <v>20100208</v>
      </c>
      <c r="B1329" s="40">
        <v>2.5</v>
      </c>
      <c r="C1329" s="40">
        <v>-2.2000000000000002</v>
      </c>
      <c r="D1329" s="40">
        <v>-8.3000000000000007</v>
      </c>
    </row>
    <row r="1330" spans="1:4" x14ac:dyDescent="0.25">
      <c r="A1330" s="40">
        <v>20100209</v>
      </c>
      <c r="B1330" s="40">
        <v>4.5999999999999996</v>
      </c>
      <c r="C1330" s="40">
        <v>-1.7</v>
      </c>
      <c r="D1330" s="40">
        <v>-8.3000000000000007</v>
      </c>
    </row>
    <row r="1331" spans="1:4" x14ac:dyDescent="0.25">
      <c r="A1331" s="40">
        <v>20100210</v>
      </c>
      <c r="B1331" s="40">
        <v>1.3</v>
      </c>
      <c r="C1331" s="40">
        <v>-2.8</v>
      </c>
      <c r="D1331" s="40">
        <v>-7.8</v>
      </c>
    </row>
    <row r="1332" spans="1:4" x14ac:dyDescent="0.25">
      <c r="A1332" s="40">
        <v>20100211</v>
      </c>
      <c r="B1332" s="40">
        <v>0</v>
      </c>
      <c r="C1332" s="40">
        <v>-2.8</v>
      </c>
      <c r="D1332" s="40">
        <v>-20.6</v>
      </c>
    </row>
    <row r="1333" spans="1:4" x14ac:dyDescent="0.25">
      <c r="A1333" s="40">
        <v>20100212</v>
      </c>
      <c r="B1333" s="40">
        <v>0</v>
      </c>
      <c r="C1333" s="40">
        <v>-1.1000000000000001</v>
      </c>
      <c r="D1333" s="40">
        <v>-21.1</v>
      </c>
    </row>
    <row r="1334" spans="1:4" x14ac:dyDescent="0.25">
      <c r="A1334" s="40">
        <v>20100213</v>
      </c>
      <c r="B1334" s="40">
        <v>0</v>
      </c>
      <c r="C1334" s="40">
        <v>-0.6</v>
      </c>
      <c r="D1334" s="40">
        <v>-20.6</v>
      </c>
    </row>
    <row r="1335" spans="1:4" x14ac:dyDescent="0.25">
      <c r="A1335" s="40">
        <v>20100214</v>
      </c>
      <c r="B1335" s="40">
        <v>0</v>
      </c>
      <c r="C1335" s="40">
        <v>-0.6</v>
      </c>
      <c r="D1335" s="40">
        <v>-20.6</v>
      </c>
    </row>
    <row r="1336" spans="1:4" x14ac:dyDescent="0.25">
      <c r="A1336" s="40">
        <v>20100215</v>
      </c>
      <c r="B1336" s="40">
        <v>0</v>
      </c>
      <c r="C1336" s="40">
        <v>-1.7</v>
      </c>
      <c r="D1336" s="40">
        <v>-18.3</v>
      </c>
    </row>
    <row r="1337" spans="1:4" x14ac:dyDescent="0.25">
      <c r="A1337" s="40">
        <v>20100216</v>
      </c>
      <c r="B1337" s="40">
        <v>1</v>
      </c>
      <c r="C1337" s="40">
        <v>-2.2000000000000002</v>
      </c>
      <c r="D1337" s="40">
        <v>-10</v>
      </c>
    </row>
    <row r="1338" spans="1:4" x14ac:dyDescent="0.25">
      <c r="A1338" s="40">
        <v>20100217</v>
      </c>
      <c r="B1338" s="40">
        <v>0</v>
      </c>
      <c r="C1338" s="40">
        <v>1.7</v>
      </c>
      <c r="D1338" s="40">
        <v>-5</v>
      </c>
    </row>
    <row r="1339" spans="1:4" x14ac:dyDescent="0.25">
      <c r="A1339" s="40">
        <v>20100218</v>
      </c>
      <c r="B1339" s="40">
        <v>0</v>
      </c>
      <c r="C1339" s="40">
        <v>2.8</v>
      </c>
      <c r="D1339" s="40">
        <v>-11.1</v>
      </c>
    </row>
    <row r="1340" spans="1:4" x14ac:dyDescent="0.25">
      <c r="A1340" s="40">
        <v>20100219</v>
      </c>
      <c r="B1340" s="40">
        <v>0</v>
      </c>
      <c r="C1340" s="40">
        <v>3.9</v>
      </c>
      <c r="D1340" s="40">
        <v>-15.6</v>
      </c>
    </row>
    <row r="1341" spans="1:4" x14ac:dyDescent="0.25">
      <c r="A1341" s="40">
        <v>20100220</v>
      </c>
      <c r="B1341" s="40">
        <v>1.8</v>
      </c>
      <c r="C1341" s="40">
        <v>4.4000000000000004</v>
      </c>
      <c r="D1341" s="40">
        <v>-15.6</v>
      </c>
    </row>
    <row r="1342" spans="1:4" x14ac:dyDescent="0.25">
      <c r="A1342" s="40">
        <v>20100221</v>
      </c>
      <c r="B1342" s="40">
        <v>0</v>
      </c>
      <c r="C1342" s="40">
        <v>0.6</v>
      </c>
      <c r="D1342" s="40">
        <v>-2.8</v>
      </c>
    </row>
    <row r="1343" spans="1:4" x14ac:dyDescent="0.25">
      <c r="A1343" s="40">
        <v>20100222</v>
      </c>
      <c r="B1343" s="40">
        <v>0</v>
      </c>
      <c r="C1343" s="40">
        <v>2.2000000000000002</v>
      </c>
      <c r="D1343" s="40">
        <v>-2.8</v>
      </c>
    </row>
    <row r="1344" spans="1:4" x14ac:dyDescent="0.25">
      <c r="A1344" s="40">
        <v>20100223</v>
      </c>
      <c r="B1344" s="40">
        <v>1.8</v>
      </c>
      <c r="C1344" s="40">
        <v>1.7</v>
      </c>
      <c r="D1344" s="40">
        <v>-5</v>
      </c>
    </row>
    <row r="1345" spans="1:4" x14ac:dyDescent="0.25">
      <c r="A1345" s="40">
        <v>20100224</v>
      </c>
      <c r="B1345" s="40">
        <v>0.3</v>
      </c>
      <c r="C1345" s="40">
        <v>-0.6</v>
      </c>
      <c r="D1345" s="40">
        <v>-10</v>
      </c>
    </row>
    <row r="1346" spans="1:4" x14ac:dyDescent="0.25">
      <c r="A1346" s="40">
        <v>20100225</v>
      </c>
      <c r="B1346" s="40">
        <v>0</v>
      </c>
      <c r="C1346" s="40">
        <v>-9999</v>
      </c>
      <c r="D1346" s="40">
        <v>-17.8</v>
      </c>
    </row>
    <row r="1347" spans="1:4" x14ac:dyDescent="0.25">
      <c r="A1347" s="40">
        <v>20100226</v>
      </c>
      <c r="B1347" s="40">
        <v>0</v>
      </c>
      <c r="C1347" s="40">
        <v>-0.6</v>
      </c>
      <c r="D1347" s="40">
        <v>-17.8</v>
      </c>
    </row>
    <row r="1348" spans="1:4" x14ac:dyDescent="0.25">
      <c r="A1348" s="40">
        <v>20100227</v>
      </c>
      <c r="B1348" s="40">
        <v>0</v>
      </c>
      <c r="C1348" s="40">
        <v>1.7</v>
      </c>
      <c r="D1348" s="40">
        <v>-16.7</v>
      </c>
    </row>
    <row r="1349" spans="1:4" x14ac:dyDescent="0.25">
      <c r="A1349" s="40">
        <v>20100228</v>
      </c>
      <c r="B1349" s="40">
        <v>0</v>
      </c>
      <c r="C1349" s="40">
        <v>3.9</v>
      </c>
      <c r="D1349" s="40">
        <v>-6.7</v>
      </c>
    </row>
    <row r="1350" spans="1:4" x14ac:dyDescent="0.25">
      <c r="A1350" s="40">
        <v>20100301</v>
      </c>
      <c r="B1350" s="40">
        <v>0</v>
      </c>
      <c r="C1350" s="40">
        <v>2.8</v>
      </c>
      <c r="D1350" s="40">
        <v>-6.7</v>
      </c>
    </row>
    <row r="1351" spans="1:4" x14ac:dyDescent="0.25">
      <c r="A1351" s="40">
        <v>20100302</v>
      </c>
      <c r="B1351" s="40">
        <v>0</v>
      </c>
      <c r="C1351" s="40">
        <v>4.4000000000000004</v>
      </c>
      <c r="D1351" s="40">
        <v>-9.4</v>
      </c>
    </row>
    <row r="1352" spans="1:4" x14ac:dyDescent="0.25">
      <c r="A1352" s="40">
        <v>20100303</v>
      </c>
      <c r="B1352" s="40">
        <v>0</v>
      </c>
      <c r="C1352" s="40">
        <v>2.8</v>
      </c>
      <c r="D1352" s="40">
        <v>-11.7</v>
      </c>
    </row>
    <row r="1353" spans="1:4" x14ac:dyDescent="0.25">
      <c r="A1353" s="40">
        <v>20100304</v>
      </c>
      <c r="B1353" s="40">
        <v>0</v>
      </c>
      <c r="C1353" s="40">
        <v>5.6</v>
      </c>
      <c r="D1353" s="40">
        <v>-11.7</v>
      </c>
    </row>
    <row r="1354" spans="1:4" x14ac:dyDescent="0.25">
      <c r="A1354" s="40">
        <v>20100305</v>
      </c>
      <c r="B1354" s="40">
        <v>0</v>
      </c>
      <c r="C1354" s="40">
        <v>7.2</v>
      </c>
      <c r="D1354" s="40">
        <v>-10.6</v>
      </c>
    </row>
    <row r="1355" spans="1:4" x14ac:dyDescent="0.25">
      <c r="A1355" s="40">
        <v>20100306</v>
      </c>
      <c r="B1355" s="40">
        <v>0</v>
      </c>
      <c r="C1355" s="40">
        <v>7.2</v>
      </c>
      <c r="D1355" s="40">
        <v>-10</v>
      </c>
    </row>
    <row r="1356" spans="1:4" x14ac:dyDescent="0.25">
      <c r="A1356" s="40">
        <v>20100307</v>
      </c>
      <c r="B1356" s="40">
        <v>0.3</v>
      </c>
      <c r="C1356" s="40">
        <v>7.8</v>
      </c>
      <c r="D1356" s="40">
        <v>-10</v>
      </c>
    </row>
    <row r="1357" spans="1:4" x14ac:dyDescent="0.25">
      <c r="A1357" s="40">
        <v>20100308</v>
      </c>
      <c r="B1357" s="40">
        <v>0</v>
      </c>
      <c r="C1357" s="40">
        <v>6.1</v>
      </c>
      <c r="D1357" s="40">
        <v>-2.8</v>
      </c>
    </row>
    <row r="1358" spans="1:4" x14ac:dyDescent="0.25">
      <c r="A1358" s="40">
        <v>20100309</v>
      </c>
      <c r="B1358" s="40">
        <v>0.5</v>
      </c>
      <c r="C1358" s="40">
        <v>4.4000000000000004</v>
      </c>
      <c r="D1358" s="40">
        <v>0</v>
      </c>
    </row>
    <row r="1359" spans="1:4" x14ac:dyDescent="0.25">
      <c r="A1359" s="40">
        <v>20100310</v>
      </c>
      <c r="B1359" s="40">
        <v>6.6</v>
      </c>
      <c r="C1359" s="40">
        <v>6.1</v>
      </c>
      <c r="D1359" s="40">
        <v>2.8</v>
      </c>
    </row>
    <row r="1360" spans="1:4" x14ac:dyDescent="0.25">
      <c r="A1360" s="40">
        <v>20100311</v>
      </c>
      <c r="B1360" s="40">
        <v>4.0999999999999996</v>
      </c>
      <c r="C1360" s="40">
        <v>7.8</v>
      </c>
      <c r="D1360" s="40">
        <v>1.7</v>
      </c>
    </row>
    <row r="1361" spans="1:4" x14ac:dyDescent="0.25">
      <c r="A1361" s="40">
        <v>20100312</v>
      </c>
      <c r="B1361" s="40">
        <v>8.1</v>
      </c>
      <c r="C1361" s="40">
        <v>11.7</v>
      </c>
      <c r="D1361" s="40">
        <v>3.3</v>
      </c>
    </row>
    <row r="1362" spans="1:4" x14ac:dyDescent="0.25">
      <c r="A1362" s="40">
        <v>20100313</v>
      </c>
      <c r="B1362" s="40">
        <v>0</v>
      </c>
      <c r="C1362" s="40">
        <v>8.9</v>
      </c>
      <c r="D1362" s="40">
        <v>5</v>
      </c>
    </row>
    <row r="1363" spans="1:4" x14ac:dyDescent="0.25">
      <c r="A1363" s="40">
        <v>20100314</v>
      </c>
      <c r="B1363" s="40">
        <v>0</v>
      </c>
      <c r="C1363" s="40">
        <v>7.2</v>
      </c>
      <c r="D1363" s="40">
        <v>5.6</v>
      </c>
    </row>
    <row r="1364" spans="1:4" x14ac:dyDescent="0.25">
      <c r="A1364" s="40">
        <v>20100315</v>
      </c>
      <c r="B1364" s="40">
        <v>0</v>
      </c>
      <c r="C1364" s="40">
        <v>16.7</v>
      </c>
      <c r="D1364" s="40">
        <v>-1.1000000000000001</v>
      </c>
    </row>
    <row r="1365" spans="1:4" x14ac:dyDescent="0.25">
      <c r="A1365" s="40">
        <v>20100316</v>
      </c>
      <c r="B1365" s="40">
        <v>0</v>
      </c>
      <c r="C1365" s="40">
        <v>17.2</v>
      </c>
      <c r="D1365" s="40">
        <v>-1.7</v>
      </c>
    </row>
    <row r="1366" spans="1:4" x14ac:dyDescent="0.25">
      <c r="A1366" s="40">
        <v>20100317</v>
      </c>
      <c r="B1366" s="40">
        <v>0</v>
      </c>
      <c r="C1366" s="40">
        <v>16.7</v>
      </c>
      <c r="D1366" s="40">
        <v>-1.1000000000000001</v>
      </c>
    </row>
    <row r="1367" spans="1:4" x14ac:dyDescent="0.25">
      <c r="A1367" s="40">
        <v>20100318</v>
      </c>
      <c r="B1367" s="40">
        <v>0</v>
      </c>
      <c r="C1367" s="40">
        <v>18.3</v>
      </c>
      <c r="D1367" s="40">
        <v>-0.6</v>
      </c>
    </row>
    <row r="1368" spans="1:4" x14ac:dyDescent="0.25">
      <c r="A1368" s="40">
        <v>20100319</v>
      </c>
      <c r="B1368" s="40">
        <v>0</v>
      </c>
      <c r="C1368" s="40">
        <v>18.3</v>
      </c>
      <c r="D1368" s="40">
        <v>0</v>
      </c>
    </row>
    <row r="1369" spans="1:4" x14ac:dyDescent="0.25">
      <c r="A1369" s="40">
        <v>20100320</v>
      </c>
      <c r="B1369" s="40">
        <v>0.3</v>
      </c>
      <c r="C1369" s="40">
        <v>10</v>
      </c>
      <c r="D1369" s="40">
        <v>-0.6</v>
      </c>
    </row>
    <row r="1370" spans="1:4" x14ac:dyDescent="0.25">
      <c r="A1370" s="40">
        <v>20100321</v>
      </c>
      <c r="B1370" s="40">
        <v>0</v>
      </c>
      <c r="C1370" s="40">
        <v>6.7</v>
      </c>
      <c r="D1370" s="40">
        <v>-5.6</v>
      </c>
    </row>
    <row r="1371" spans="1:4" x14ac:dyDescent="0.25">
      <c r="A1371" s="40">
        <v>20100322</v>
      </c>
      <c r="B1371" s="40">
        <v>0</v>
      </c>
      <c r="C1371" s="40">
        <v>11.7</v>
      </c>
      <c r="D1371" s="40">
        <v>-5.6</v>
      </c>
    </row>
    <row r="1372" spans="1:4" x14ac:dyDescent="0.25">
      <c r="A1372" s="40">
        <v>20100323</v>
      </c>
      <c r="B1372" s="40">
        <v>0</v>
      </c>
      <c r="C1372" s="40">
        <v>13.9</v>
      </c>
      <c r="D1372" s="40">
        <v>-5.6</v>
      </c>
    </row>
    <row r="1373" spans="1:4" x14ac:dyDescent="0.25">
      <c r="A1373" s="40">
        <v>20100324</v>
      </c>
      <c r="B1373" s="40">
        <v>0</v>
      </c>
      <c r="C1373" s="40">
        <v>16.7</v>
      </c>
      <c r="D1373" s="40">
        <v>-3.3</v>
      </c>
    </row>
    <row r="1374" spans="1:4" x14ac:dyDescent="0.25">
      <c r="A1374" s="40">
        <v>20100325</v>
      </c>
      <c r="B1374" s="40">
        <v>0</v>
      </c>
      <c r="C1374" s="40">
        <v>13.3</v>
      </c>
      <c r="D1374" s="40">
        <v>-0.6</v>
      </c>
    </row>
    <row r="1375" spans="1:4" x14ac:dyDescent="0.25">
      <c r="A1375" s="40">
        <v>20100326</v>
      </c>
      <c r="B1375" s="40">
        <v>0</v>
      </c>
      <c r="C1375" s="40">
        <v>6.7</v>
      </c>
      <c r="D1375" s="40">
        <v>-5.6</v>
      </c>
    </row>
    <row r="1376" spans="1:4" x14ac:dyDescent="0.25">
      <c r="A1376" s="40">
        <v>20100327</v>
      </c>
      <c r="B1376" s="40">
        <v>0</v>
      </c>
      <c r="C1376" s="40">
        <v>8.3000000000000007</v>
      </c>
      <c r="D1376" s="40">
        <v>-5.6</v>
      </c>
    </row>
    <row r="1377" spans="1:4" x14ac:dyDescent="0.25">
      <c r="A1377" s="40">
        <v>20100328</v>
      </c>
      <c r="B1377" s="40">
        <v>0</v>
      </c>
      <c r="C1377" s="40">
        <v>9.4</v>
      </c>
      <c r="D1377" s="40">
        <v>-1.7</v>
      </c>
    </row>
    <row r="1378" spans="1:4" x14ac:dyDescent="0.25">
      <c r="A1378" s="40">
        <v>20100329</v>
      </c>
      <c r="B1378" s="40">
        <v>0</v>
      </c>
      <c r="C1378" s="40">
        <v>10.6</v>
      </c>
      <c r="D1378" s="40">
        <v>-5.6</v>
      </c>
    </row>
    <row r="1379" spans="1:4" x14ac:dyDescent="0.25">
      <c r="A1379" s="40">
        <v>20100330</v>
      </c>
      <c r="B1379" s="40">
        <v>0</v>
      </c>
      <c r="C1379" s="40">
        <v>12.8</v>
      </c>
      <c r="D1379" s="40">
        <v>-5</v>
      </c>
    </row>
    <row r="1380" spans="1:4" x14ac:dyDescent="0.25">
      <c r="A1380" s="40">
        <v>20100331</v>
      </c>
      <c r="B1380" s="40">
        <v>0</v>
      </c>
      <c r="C1380" s="40">
        <v>20.6</v>
      </c>
      <c r="D1380" s="40">
        <v>3.3</v>
      </c>
    </row>
    <row r="1381" spans="1:4" x14ac:dyDescent="0.25">
      <c r="A1381" s="40">
        <v>20100401</v>
      </c>
      <c r="B1381" s="40">
        <v>0</v>
      </c>
      <c r="C1381" s="40">
        <v>24.4</v>
      </c>
      <c r="D1381" s="40">
        <v>7.2</v>
      </c>
    </row>
    <row r="1382" spans="1:4" x14ac:dyDescent="0.25">
      <c r="A1382" s="40">
        <v>20100402</v>
      </c>
      <c r="B1382" s="40">
        <v>0</v>
      </c>
      <c r="C1382" s="40">
        <v>27.8</v>
      </c>
      <c r="D1382" s="40">
        <v>6.7</v>
      </c>
    </row>
    <row r="1383" spans="1:4" x14ac:dyDescent="0.25">
      <c r="A1383" s="40">
        <v>20100403</v>
      </c>
      <c r="B1383" s="40">
        <v>14.7</v>
      </c>
      <c r="C1383" s="40">
        <v>21.7</v>
      </c>
      <c r="D1383" s="40">
        <v>7.2</v>
      </c>
    </row>
    <row r="1384" spans="1:4" x14ac:dyDescent="0.25">
      <c r="A1384" s="40">
        <v>20100404</v>
      </c>
      <c r="B1384" s="40">
        <v>0</v>
      </c>
      <c r="C1384" s="40">
        <v>16.100000000000001</v>
      </c>
      <c r="D1384" s="40">
        <v>6.1</v>
      </c>
    </row>
    <row r="1385" spans="1:4" x14ac:dyDescent="0.25">
      <c r="A1385" s="40">
        <v>20100405</v>
      </c>
      <c r="B1385" s="40">
        <v>0</v>
      </c>
      <c r="C1385" s="40">
        <v>17.8</v>
      </c>
      <c r="D1385" s="40">
        <v>1.1000000000000001</v>
      </c>
    </row>
    <row r="1386" spans="1:4" x14ac:dyDescent="0.25">
      <c r="A1386" s="40">
        <v>20100406</v>
      </c>
      <c r="B1386" s="40">
        <v>17</v>
      </c>
      <c r="C1386" s="40">
        <v>20</v>
      </c>
      <c r="D1386" s="40">
        <v>1.7</v>
      </c>
    </row>
    <row r="1387" spans="1:4" x14ac:dyDescent="0.25">
      <c r="A1387" s="40">
        <v>20100407</v>
      </c>
      <c r="B1387" s="40">
        <v>28.4</v>
      </c>
      <c r="C1387" s="40">
        <v>11.7</v>
      </c>
      <c r="D1387" s="40">
        <v>6.1</v>
      </c>
    </row>
    <row r="1388" spans="1:4" x14ac:dyDescent="0.25">
      <c r="A1388" s="40">
        <v>20100408</v>
      </c>
      <c r="B1388" s="40">
        <v>6.1</v>
      </c>
      <c r="C1388" s="40">
        <v>10.6</v>
      </c>
      <c r="D1388" s="40">
        <v>0</v>
      </c>
    </row>
    <row r="1389" spans="1:4" x14ac:dyDescent="0.25">
      <c r="A1389" s="40">
        <v>20100409</v>
      </c>
      <c r="B1389" s="40">
        <v>0</v>
      </c>
      <c r="C1389" s="40">
        <v>5</v>
      </c>
      <c r="D1389" s="40">
        <v>-5</v>
      </c>
    </row>
    <row r="1390" spans="1:4" x14ac:dyDescent="0.25">
      <c r="A1390" s="40">
        <v>20100410</v>
      </c>
      <c r="B1390" s="40">
        <v>0</v>
      </c>
      <c r="C1390" s="40">
        <v>16.100000000000001</v>
      </c>
      <c r="D1390" s="40">
        <v>-5</v>
      </c>
    </row>
    <row r="1391" spans="1:4" x14ac:dyDescent="0.25">
      <c r="A1391" s="40">
        <v>20100411</v>
      </c>
      <c r="B1391" s="40">
        <v>0.3</v>
      </c>
      <c r="C1391" s="40">
        <v>16.7</v>
      </c>
      <c r="D1391" s="40">
        <v>3.3</v>
      </c>
    </row>
    <row r="1392" spans="1:4" x14ac:dyDescent="0.25">
      <c r="A1392" s="40">
        <v>20100412</v>
      </c>
      <c r="B1392" s="40">
        <v>0</v>
      </c>
      <c r="C1392" s="40">
        <v>20</v>
      </c>
      <c r="D1392" s="40">
        <v>3.3</v>
      </c>
    </row>
    <row r="1393" spans="1:4" x14ac:dyDescent="0.25">
      <c r="A1393" s="40">
        <v>20100413</v>
      </c>
      <c r="B1393" s="40">
        <v>2.2999999999999998</v>
      </c>
      <c r="C1393" s="40">
        <v>15.6</v>
      </c>
      <c r="D1393" s="40">
        <v>3.3</v>
      </c>
    </row>
    <row r="1394" spans="1:4" x14ac:dyDescent="0.25">
      <c r="A1394" s="40">
        <v>20100414</v>
      </c>
      <c r="B1394" s="40">
        <v>0</v>
      </c>
      <c r="C1394" s="40">
        <v>18.3</v>
      </c>
      <c r="D1394" s="40">
        <v>9.4</v>
      </c>
    </row>
    <row r="1395" spans="1:4" x14ac:dyDescent="0.25">
      <c r="A1395" s="40">
        <v>20100415</v>
      </c>
      <c r="B1395" s="40">
        <v>0</v>
      </c>
      <c r="C1395" s="40">
        <v>27.8</v>
      </c>
      <c r="D1395" s="40">
        <v>9.4</v>
      </c>
    </row>
    <row r="1396" spans="1:4" x14ac:dyDescent="0.25">
      <c r="A1396" s="40">
        <v>20100416</v>
      </c>
      <c r="B1396" s="40">
        <v>1.8</v>
      </c>
      <c r="C1396" s="40">
        <v>27.2</v>
      </c>
      <c r="D1396" s="40">
        <v>8.3000000000000007</v>
      </c>
    </row>
    <row r="1397" spans="1:4" x14ac:dyDescent="0.25">
      <c r="A1397" s="40">
        <v>20100417</v>
      </c>
      <c r="B1397" s="40">
        <v>0</v>
      </c>
      <c r="C1397" s="40">
        <v>16.100000000000001</v>
      </c>
      <c r="D1397" s="40">
        <v>0.6</v>
      </c>
    </row>
    <row r="1398" spans="1:4" x14ac:dyDescent="0.25">
      <c r="A1398" s="40">
        <v>20100418</v>
      </c>
      <c r="B1398" s="40">
        <v>0</v>
      </c>
      <c r="C1398" s="40">
        <v>16.7</v>
      </c>
      <c r="D1398" s="40">
        <v>-1.1000000000000001</v>
      </c>
    </row>
    <row r="1399" spans="1:4" x14ac:dyDescent="0.25">
      <c r="A1399" s="40">
        <v>20100419</v>
      </c>
      <c r="B1399" s="40">
        <v>0</v>
      </c>
      <c r="C1399" s="40">
        <v>17.8</v>
      </c>
      <c r="D1399" s="40">
        <v>0</v>
      </c>
    </row>
    <row r="1400" spans="1:4" x14ac:dyDescent="0.25">
      <c r="A1400" s="40">
        <v>20100420</v>
      </c>
      <c r="B1400" s="40">
        <v>0</v>
      </c>
      <c r="C1400" s="40">
        <v>17.2</v>
      </c>
      <c r="D1400" s="40">
        <v>1.7</v>
      </c>
    </row>
    <row r="1401" spans="1:4" x14ac:dyDescent="0.25">
      <c r="A1401" s="40">
        <v>20100421</v>
      </c>
      <c r="B1401" s="40">
        <v>0</v>
      </c>
      <c r="C1401" s="40">
        <v>20.6</v>
      </c>
      <c r="D1401" s="40">
        <v>2.2000000000000002</v>
      </c>
    </row>
    <row r="1402" spans="1:4" x14ac:dyDescent="0.25">
      <c r="A1402" s="40">
        <v>20100422</v>
      </c>
      <c r="B1402" s="40">
        <v>0</v>
      </c>
      <c r="C1402" s="40">
        <v>18.899999999999999</v>
      </c>
      <c r="D1402" s="40">
        <v>1.7</v>
      </c>
    </row>
    <row r="1403" spans="1:4" x14ac:dyDescent="0.25">
      <c r="A1403" s="40">
        <v>20100423</v>
      </c>
      <c r="B1403" s="40">
        <v>0</v>
      </c>
      <c r="C1403" s="40">
        <v>19.399999999999999</v>
      </c>
      <c r="D1403" s="40">
        <v>2.2000000000000002</v>
      </c>
    </row>
    <row r="1404" spans="1:4" x14ac:dyDescent="0.25">
      <c r="A1404" s="40">
        <v>20100424</v>
      </c>
      <c r="B1404" s="40">
        <v>6.1</v>
      </c>
      <c r="C1404" s="40">
        <v>18.3</v>
      </c>
      <c r="D1404" s="40">
        <v>3.9</v>
      </c>
    </row>
    <row r="1405" spans="1:4" x14ac:dyDescent="0.25">
      <c r="A1405" s="40">
        <v>20100425</v>
      </c>
      <c r="B1405" s="40">
        <v>9.1</v>
      </c>
      <c r="C1405" s="40">
        <v>18.3</v>
      </c>
      <c r="D1405" s="40">
        <v>3.9</v>
      </c>
    </row>
    <row r="1406" spans="1:4" x14ac:dyDescent="0.25">
      <c r="A1406" s="40">
        <v>20100426</v>
      </c>
      <c r="B1406" s="40">
        <v>0.8</v>
      </c>
      <c r="C1406" s="40">
        <v>11.1</v>
      </c>
      <c r="D1406" s="40">
        <v>6.1</v>
      </c>
    </row>
    <row r="1407" spans="1:4" x14ac:dyDescent="0.25">
      <c r="A1407" s="40">
        <v>20100427</v>
      </c>
      <c r="B1407" s="40">
        <v>0</v>
      </c>
      <c r="C1407" s="40">
        <v>17.8</v>
      </c>
      <c r="D1407" s="40">
        <v>4.4000000000000004</v>
      </c>
    </row>
    <row r="1408" spans="1:4" x14ac:dyDescent="0.25">
      <c r="A1408" s="40">
        <v>20100428</v>
      </c>
      <c r="B1408" s="40">
        <v>0</v>
      </c>
      <c r="C1408" s="40">
        <v>15</v>
      </c>
      <c r="D1408" s="40">
        <v>-1.1000000000000001</v>
      </c>
    </row>
    <row r="1409" spans="1:4" x14ac:dyDescent="0.25">
      <c r="A1409" s="40">
        <v>20100429</v>
      </c>
      <c r="B1409" s="40">
        <v>0</v>
      </c>
      <c r="C1409" s="40">
        <v>17.8</v>
      </c>
      <c r="D1409" s="40">
        <v>-0.6</v>
      </c>
    </row>
    <row r="1410" spans="1:4" x14ac:dyDescent="0.25">
      <c r="A1410" s="40">
        <v>20100430</v>
      </c>
      <c r="B1410" s="40">
        <v>0</v>
      </c>
      <c r="C1410" s="40">
        <v>24.4</v>
      </c>
      <c r="D1410" s="40">
        <v>11.7</v>
      </c>
    </row>
    <row r="1411" spans="1:4" x14ac:dyDescent="0.25">
      <c r="A1411" s="40">
        <v>20100501</v>
      </c>
      <c r="B1411" s="40">
        <v>22.6</v>
      </c>
      <c r="C1411" s="40">
        <v>25</v>
      </c>
      <c r="D1411" s="40">
        <v>12.8</v>
      </c>
    </row>
    <row r="1412" spans="1:4" x14ac:dyDescent="0.25">
      <c r="A1412" s="40">
        <v>20100502</v>
      </c>
      <c r="B1412" s="40">
        <v>0</v>
      </c>
      <c r="C1412" s="40">
        <v>20.6</v>
      </c>
      <c r="D1412" s="40">
        <v>11.1</v>
      </c>
    </row>
    <row r="1413" spans="1:4" x14ac:dyDescent="0.25">
      <c r="A1413" s="40">
        <v>20100503</v>
      </c>
      <c r="B1413" s="40">
        <v>0</v>
      </c>
      <c r="C1413" s="40">
        <v>22.2</v>
      </c>
      <c r="D1413" s="40">
        <v>7.2</v>
      </c>
    </row>
    <row r="1414" spans="1:4" x14ac:dyDescent="0.25">
      <c r="A1414" s="40">
        <v>20100504</v>
      </c>
      <c r="B1414" s="40">
        <v>0</v>
      </c>
      <c r="C1414" s="40">
        <v>18.3</v>
      </c>
      <c r="D1414" s="40">
        <v>5</v>
      </c>
    </row>
    <row r="1415" spans="1:4" x14ac:dyDescent="0.25">
      <c r="A1415" s="40">
        <v>20100505</v>
      </c>
      <c r="B1415" s="40">
        <v>2.2999999999999998</v>
      </c>
      <c r="C1415" s="40">
        <v>28.3</v>
      </c>
      <c r="D1415" s="40">
        <v>6.7</v>
      </c>
    </row>
    <row r="1416" spans="1:4" x14ac:dyDescent="0.25">
      <c r="A1416" s="40">
        <v>20100506</v>
      </c>
      <c r="B1416" s="40">
        <v>0</v>
      </c>
      <c r="C1416" s="40">
        <v>18.899999999999999</v>
      </c>
      <c r="D1416" s="40">
        <v>3.9</v>
      </c>
    </row>
    <row r="1417" spans="1:4" x14ac:dyDescent="0.25">
      <c r="A1417" s="40">
        <v>20100507</v>
      </c>
      <c r="B1417" s="40">
        <v>0</v>
      </c>
      <c r="C1417" s="40">
        <v>17.2</v>
      </c>
      <c r="D1417" s="40">
        <v>5</v>
      </c>
    </row>
    <row r="1418" spans="1:4" x14ac:dyDescent="0.25">
      <c r="A1418" s="40">
        <v>20100508</v>
      </c>
      <c r="B1418" s="40">
        <v>15.7</v>
      </c>
      <c r="C1418" s="40">
        <v>8.3000000000000007</v>
      </c>
      <c r="D1418" s="40">
        <v>2.8</v>
      </c>
    </row>
    <row r="1419" spans="1:4" x14ac:dyDescent="0.25">
      <c r="A1419" s="40">
        <v>20100509</v>
      </c>
      <c r="B1419" s="40">
        <v>0.3</v>
      </c>
      <c r="C1419" s="40">
        <v>9.4</v>
      </c>
      <c r="D1419" s="40">
        <v>-1.1000000000000001</v>
      </c>
    </row>
    <row r="1420" spans="1:4" x14ac:dyDescent="0.25">
      <c r="A1420" s="40">
        <v>20100510</v>
      </c>
      <c r="B1420" s="40">
        <v>0</v>
      </c>
      <c r="C1420" s="40">
        <v>15</v>
      </c>
      <c r="D1420" s="40">
        <v>0</v>
      </c>
    </row>
    <row r="1421" spans="1:4" x14ac:dyDescent="0.25">
      <c r="A1421" s="40">
        <v>20100511</v>
      </c>
      <c r="B1421" s="40">
        <v>9.1</v>
      </c>
      <c r="C1421" s="40">
        <v>14.4</v>
      </c>
      <c r="D1421" s="40">
        <v>1.7</v>
      </c>
    </row>
    <row r="1422" spans="1:4" x14ac:dyDescent="0.25">
      <c r="A1422" s="40">
        <v>20100512</v>
      </c>
      <c r="B1422" s="40">
        <v>1.5</v>
      </c>
      <c r="C1422" s="40">
        <v>7.2</v>
      </c>
      <c r="D1422" s="40">
        <v>5.6</v>
      </c>
    </row>
    <row r="1423" spans="1:4" x14ac:dyDescent="0.25">
      <c r="A1423" s="40">
        <v>20100513</v>
      </c>
      <c r="B1423" s="40">
        <v>48.8</v>
      </c>
      <c r="C1423" s="40">
        <v>9.4</v>
      </c>
      <c r="D1423" s="40">
        <v>6.7</v>
      </c>
    </row>
    <row r="1424" spans="1:4" x14ac:dyDescent="0.25">
      <c r="A1424" s="40">
        <v>20100514</v>
      </c>
      <c r="B1424" s="40">
        <v>1</v>
      </c>
      <c r="C1424" s="40">
        <v>18.3</v>
      </c>
      <c r="D1424" s="40">
        <v>6.1</v>
      </c>
    </row>
    <row r="1425" spans="1:4" x14ac:dyDescent="0.25">
      <c r="A1425" s="40">
        <v>20100515</v>
      </c>
      <c r="B1425" s="40">
        <v>0</v>
      </c>
      <c r="C1425" s="40">
        <v>20</v>
      </c>
      <c r="D1425" s="40">
        <v>3.9</v>
      </c>
    </row>
    <row r="1426" spans="1:4" x14ac:dyDescent="0.25">
      <c r="A1426" s="40">
        <v>20100516</v>
      </c>
      <c r="B1426" s="40">
        <v>0</v>
      </c>
      <c r="C1426" s="40">
        <v>21.1</v>
      </c>
      <c r="D1426" s="40">
        <v>5.6</v>
      </c>
    </row>
    <row r="1427" spans="1:4" x14ac:dyDescent="0.25">
      <c r="A1427" s="40">
        <v>20100517</v>
      </c>
      <c r="B1427" s="40">
        <v>0</v>
      </c>
      <c r="C1427" s="40">
        <v>19.399999999999999</v>
      </c>
      <c r="D1427" s="40">
        <v>5.6</v>
      </c>
    </row>
    <row r="1428" spans="1:4" x14ac:dyDescent="0.25">
      <c r="A1428" s="40">
        <v>20100518</v>
      </c>
      <c r="B1428" s="40">
        <v>0</v>
      </c>
      <c r="C1428" s="40">
        <v>21.7</v>
      </c>
      <c r="D1428" s="40">
        <v>5.6</v>
      </c>
    </row>
    <row r="1429" spans="1:4" x14ac:dyDescent="0.25">
      <c r="A1429" s="40">
        <v>20100519</v>
      </c>
      <c r="B1429" s="40">
        <v>0</v>
      </c>
      <c r="C1429" s="40">
        <v>23.3</v>
      </c>
      <c r="D1429" s="40">
        <v>4.4000000000000004</v>
      </c>
    </row>
    <row r="1430" spans="1:4" x14ac:dyDescent="0.25">
      <c r="A1430" s="40">
        <v>20100520</v>
      </c>
      <c r="B1430" s="40">
        <v>0</v>
      </c>
      <c r="C1430" s="40">
        <v>26.7</v>
      </c>
      <c r="D1430" s="40">
        <v>5.6</v>
      </c>
    </row>
    <row r="1431" spans="1:4" x14ac:dyDescent="0.25">
      <c r="A1431" s="40">
        <v>20100521</v>
      </c>
      <c r="B1431" s="40">
        <v>5.8</v>
      </c>
      <c r="C1431" s="40">
        <v>25.6</v>
      </c>
      <c r="D1431" s="40">
        <v>7.8</v>
      </c>
    </row>
    <row r="1432" spans="1:4" x14ac:dyDescent="0.25">
      <c r="A1432" s="40">
        <v>20100522</v>
      </c>
      <c r="B1432" s="40">
        <v>0.8</v>
      </c>
      <c r="C1432" s="40">
        <v>17.8</v>
      </c>
      <c r="D1432" s="40">
        <v>12.8</v>
      </c>
    </row>
    <row r="1433" spans="1:4" x14ac:dyDescent="0.25">
      <c r="A1433" s="40">
        <v>20100523</v>
      </c>
      <c r="B1433" s="40">
        <v>0</v>
      </c>
      <c r="C1433" s="40">
        <v>25.6</v>
      </c>
      <c r="D1433" s="40">
        <v>13.9</v>
      </c>
    </row>
    <row r="1434" spans="1:4" x14ac:dyDescent="0.25">
      <c r="A1434" s="40">
        <v>20100524</v>
      </c>
      <c r="B1434" s="40">
        <v>0</v>
      </c>
      <c r="C1434" s="40">
        <v>31.7</v>
      </c>
      <c r="D1434" s="40">
        <v>20.6</v>
      </c>
    </row>
    <row r="1435" spans="1:4" x14ac:dyDescent="0.25">
      <c r="A1435" s="40">
        <v>20100525</v>
      </c>
      <c r="B1435" s="40">
        <v>0</v>
      </c>
      <c r="C1435" s="40">
        <v>33.299999999999997</v>
      </c>
      <c r="D1435" s="40">
        <v>18.3</v>
      </c>
    </row>
    <row r="1436" spans="1:4" x14ac:dyDescent="0.25">
      <c r="A1436" s="40">
        <v>20100526</v>
      </c>
      <c r="B1436" s="40">
        <v>3</v>
      </c>
      <c r="C1436" s="40">
        <v>24.4</v>
      </c>
      <c r="D1436" s="40">
        <v>16.100000000000001</v>
      </c>
    </row>
    <row r="1437" spans="1:4" x14ac:dyDescent="0.25">
      <c r="A1437" s="40">
        <v>20100527</v>
      </c>
      <c r="B1437" s="40">
        <v>0</v>
      </c>
      <c r="C1437" s="40">
        <v>26.7</v>
      </c>
      <c r="D1437" s="40">
        <v>13.3</v>
      </c>
    </row>
    <row r="1438" spans="1:4" x14ac:dyDescent="0.25">
      <c r="A1438" s="40">
        <v>20100528</v>
      </c>
      <c r="B1438" s="40">
        <v>0</v>
      </c>
      <c r="C1438" s="40">
        <v>27.2</v>
      </c>
      <c r="D1438" s="40">
        <v>8.9</v>
      </c>
    </row>
    <row r="1439" spans="1:4" x14ac:dyDescent="0.25">
      <c r="A1439" s="40">
        <v>20100529</v>
      </c>
      <c r="B1439" s="40">
        <v>0</v>
      </c>
      <c r="C1439" s="40">
        <v>28.3</v>
      </c>
      <c r="D1439" s="40">
        <v>10.6</v>
      </c>
    </row>
    <row r="1440" spans="1:4" x14ac:dyDescent="0.25">
      <c r="A1440" s="40">
        <v>20100530</v>
      </c>
      <c r="B1440" s="40">
        <v>0</v>
      </c>
      <c r="C1440" s="40">
        <v>31.1</v>
      </c>
      <c r="D1440" s="40">
        <v>12.2</v>
      </c>
    </row>
    <row r="1441" spans="1:4" x14ac:dyDescent="0.25">
      <c r="A1441" s="40">
        <v>20100531</v>
      </c>
      <c r="B1441" s="40">
        <v>0</v>
      </c>
      <c r="C1441" s="40">
        <v>31.7</v>
      </c>
      <c r="D1441" s="40">
        <v>18.3</v>
      </c>
    </row>
    <row r="1442" spans="1:4" x14ac:dyDescent="0.25">
      <c r="A1442" s="40">
        <v>20100601</v>
      </c>
      <c r="B1442" s="40">
        <v>0</v>
      </c>
      <c r="C1442" s="40">
        <v>26.1</v>
      </c>
      <c r="D1442" s="40">
        <v>9.4</v>
      </c>
    </row>
    <row r="1443" spans="1:4" x14ac:dyDescent="0.25">
      <c r="A1443" s="40">
        <v>20100602</v>
      </c>
      <c r="B1443" s="40">
        <v>0.5</v>
      </c>
      <c r="C1443" s="40">
        <v>29.4</v>
      </c>
      <c r="D1443" s="40">
        <v>11.1</v>
      </c>
    </row>
    <row r="1444" spans="1:4" x14ac:dyDescent="0.25">
      <c r="A1444" s="40">
        <v>20100603</v>
      </c>
      <c r="B1444" s="40">
        <v>23.1</v>
      </c>
      <c r="C1444" s="40">
        <v>26.1</v>
      </c>
      <c r="D1444" s="40">
        <v>13.3</v>
      </c>
    </row>
    <row r="1445" spans="1:4" x14ac:dyDescent="0.25">
      <c r="A1445" s="40">
        <v>20100604</v>
      </c>
      <c r="B1445" s="40">
        <v>7.4</v>
      </c>
      <c r="C1445" s="40">
        <v>23.3</v>
      </c>
      <c r="D1445" s="40">
        <v>13.9</v>
      </c>
    </row>
    <row r="1446" spans="1:4" x14ac:dyDescent="0.25">
      <c r="A1446" s="40">
        <v>20100605</v>
      </c>
      <c r="B1446" s="40">
        <v>2.2999999999999998</v>
      </c>
      <c r="C1446" s="40">
        <v>27.8</v>
      </c>
      <c r="D1446" s="40">
        <v>13.9</v>
      </c>
    </row>
    <row r="1447" spans="1:4" x14ac:dyDescent="0.25">
      <c r="A1447" s="40">
        <v>20100606</v>
      </c>
      <c r="B1447" s="40">
        <v>24.4</v>
      </c>
      <c r="C1447" s="40">
        <v>25.6</v>
      </c>
      <c r="D1447" s="40">
        <v>11.7</v>
      </c>
    </row>
    <row r="1448" spans="1:4" x14ac:dyDescent="0.25">
      <c r="A1448" s="40">
        <v>20100607</v>
      </c>
      <c r="B1448" s="40">
        <v>4.0999999999999996</v>
      </c>
      <c r="C1448" s="40">
        <v>22.8</v>
      </c>
      <c r="D1448" s="40">
        <v>11.7</v>
      </c>
    </row>
    <row r="1449" spans="1:4" x14ac:dyDescent="0.25">
      <c r="A1449" s="40">
        <v>20100608</v>
      </c>
      <c r="B1449" s="40">
        <v>9.4</v>
      </c>
      <c r="C1449" s="40">
        <v>23.9</v>
      </c>
      <c r="D1449" s="40">
        <v>12.2</v>
      </c>
    </row>
    <row r="1450" spans="1:4" x14ac:dyDescent="0.25">
      <c r="A1450" s="40">
        <v>20100609</v>
      </c>
      <c r="B1450" s="40">
        <v>11.7</v>
      </c>
      <c r="C1450" s="40">
        <v>17.8</v>
      </c>
      <c r="D1450" s="40">
        <v>12.2</v>
      </c>
    </row>
    <row r="1451" spans="1:4" x14ac:dyDescent="0.25">
      <c r="A1451" s="40">
        <v>20100610</v>
      </c>
      <c r="B1451" s="40">
        <v>0</v>
      </c>
      <c r="C1451" s="40">
        <v>25.6</v>
      </c>
      <c r="D1451" s="40">
        <v>11.1</v>
      </c>
    </row>
    <row r="1452" spans="1:4" x14ac:dyDescent="0.25">
      <c r="A1452" s="40">
        <v>20100611</v>
      </c>
      <c r="B1452" s="40">
        <v>13.7</v>
      </c>
      <c r="C1452" s="40">
        <v>20.6</v>
      </c>
      <c r="D1452" s="40">
        <v>12.8</v>
      </c>
    </row>
    <row r="1453" spans="1:4" x14ac:dyDescent="0.25">
      <c r="A1453" s="40">
        <v>20100612</v>
      </c>
      <c r="B1453" s="40">
        <v>1.3</v>
      </c>
      <c r="C1453" s="40">
        <v>30</v>
      </c>
      <c r="D1453" s="40">
        <v>15</v>
      </c>
    </row>
    <row r="1454" spans="1:4" x14ac:dyDescent="0.25">
      <c r="A1454" s="40">
        <v>20100613</v>
      </c>
      <c r="B1454" s="40">
        <v>0</v>
      </c>
      <c r="C1454" s="40">
        <v>22.8</v>
      </c>
      <c r="D1454" s="40">
        <v>16.7</v>
      </c>
    </row>
    <row r="1455" spans="1:4" x14ac:dyDescent="0.25">
      <c r="A1455" s="40">
        <v>20100614</v>
      </c>
      <c r="B1455" s="40">
        <v>0.3</v>
      </c>
      <c r="C1455" s="40">
        <v>22.8</v>
      </c>
      <c r="D1455" s="40">
        <v>16.7</v>
      </c>
    </row>
    <row r="1456" spans="1:4" x14ac:dyDescent="0.25">
      <c r="A1456" s="40">
        <v>20100615</v>
      </c>
      <c r="B1456" s="40">
        <v>11.4</v>
      </c>
      <c r="C1456" s="40">
        <v>21.1</v>
      </c>
      <c r="D1456" s="40">
        <v>15.6</v>
      </c>
    </row>
    <row r="1457" spans="1:4" x14ac:dyDescent="0.25">
      <c r="A1457" s="40">
        <v>20100616</v>
      </c>
      <c r="B1457" s="40">
        <v>11.2</v>
      </c>
      <c r="C1457" s="40">
        <v>21.7</v>
      </c>
      <c r="D1457" s="40">
        <v>15</v>
      </c>
    </row>
    <row r="1458" spans="1:4" x14ac:dyDescent="0.25">
      <c r="A1458" s="40">
        <v>20100617</v>
      </c>
      <c r="B1458" s="40">
        <v>0</v>
      </c>
      <c r="C1458" s="40">
        <v>26.7</v>
      </c>
      <c r="D1458" s="40">
        <v>14.4</v>
      </c>
    </row>
    <row r="1459" spans="1:4" x14ac:dyDescent="0.25">
      <c r="A1459" s="40">
        <v>20100618</v>
      </c>
      <c r="B1459" s="40">
        <v>11.2</v>
      </c>
      <c r="C1459" s="40">
        <v>28.9</v>
      </c>
      <c r="D1459" s="40">
        <v>15</v>
      </c>
    </row>
    <row r="1460" spans="1:4" x14ac:dyDescent="0.25">
      <c r="A1460" s="40">
        <v>20100619</v>
      </c>
      <c r="B1460" s="40">
        <v>15</v>
      </c>
      <c r="C1460" s="40">
        <v>26.1</v>
      </c>
      <c r="D1460" s="40">
        <v>17.2</v>
      </c>
    </row>
    <row r="1461" spans="1:4" x14ac:dyDescent="0.25">
      <c r="A1461" s="40">
        <v>20100620</v>
      </c>
      <c r="B1461" s="40">
        <v>0</v>
      </c>
      <c r="C1461" s="40">
        <v>26.7</v>
      </c>
      <c r="D1461" s="40">
        <v>15.6</v>
      </c>
    </row>
    <row r="1462" spans="1:4" x14ac:dyDescent="0.25">
      <c r="A1462" s="40">
        <v>20100621</v>
      </c>
      <c r="B1462" s="40">
        <v>0</v>
      </c>
      <c r="C1462" s="40">
        <v>26.7</v>
      </c>
      <c r="D1462" s="40">
        <v>15</v>
      </c>
    </row>
    <row r="1463" spans="1:4" x14ac:dyDescent="0.25">
      <c r="A1463" s="40">
        <v>20100622</v>
      </c>
      <c r="B1463" s="40">
        <v>12.2</v>
      </c>
      <c r="C1463" s="40">
        <v>25.6</v>
      </c>
      <c r="D1463" s="40">
        <v>18.3</v>
      </c>
    </row>
    <row r="1464" spans="1:4" x14ac:dyDescent="0.25">
      <c r="A1464" s="40">
        <v>20100623</v>
      </c>
      <c r="B1464" s="40">
        <v>54.6</v>
      </c>
      <c r="C1464" s="40">
        <v>30.6</v>
      </c>
      <c r="D1464" s="40">
        <v>18.3</v>
      </c>
    </row>
    <row r="1465" spans="1:4" x14ac:dyDescent="0.25">
      <c r="A1465" s="40">
        <v>20100624</v>
      </c>
      <c r="B1465" s="40">
        <v>0</v>
      </c>
      <c r="C1465" s="40">
        <v>28.9</v>
      </c>
      <c r="D1465" s="40">
        <v>16.100000000000001</v>
      </c>
    </row>
    <row r="1466" spans="1:4" x14ac:dyDescent="0.25">
      <c r="A1466" s="40">
        <v>20100625</v>
      </c>
      <c r="B1466" s="40">
        <v>0</v>
      </c>
      <c r="C1466" s="40">
        <v>27.8</v>
      </c>
      <c r="D1466" s="40">
        <v>15</v>
      </c>
    </row>
    <row r="1467" spans="1:4" x14ac:dyDescent="0.25">
      <c r="A1467" s="40">
        <v>20100626</v>
      </c>
      <c r="B1467" s="40">
        <v>14.2</v>
      </c>
      <c r="C1467" s="40">
        <v>28.3</v>
      </c>
      <c r="D1467" s="40">
        <v>15.6</v>
      </c>
    </row>
    <row r="1468" spans="1:4" x14ac:dyDescent="0.25">
      <c r="A1468" s="40">
        <v>20100627</v>
      </c>
      <c r="B1468" s="40">
        <v>15</v>
      </c>
      <c r="C1468" s="40">
        <v>29.4</v>
      </c>
      <c r="D1468" s="40">
        <v>15.6</v>
      </c>
    </row>
    <row r="1469" spans="1:4" x14ac:dyDescent="0.25">
      <c r="A1469" s="40">
        <v>20100628</v>
      </c>
      <c r="B1469" s="40">
        <v>5.6</v>
      </c>
      <c r="C1469" s="40">
        <v>27.8</v>
      </c>
      <c r="D1469" s="40">
        <v>17.8</v>
      </c>
    </row>
    <row r="1470" spans="1:4" x14ac:dyDescent="0.25">
      <c r="A1470" s="40">
        <v>20100629</v>
      </c>
      <c r="B1470" s="40">
        <v>0</v>
      </c>
      <c r="C1470" s="40">
        <v>24.4</v>
      </c>
      <c r="D1470" s="40">
        <v>11.7</v>
      </c>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election activeCell="A2" sqref="A2"/>
    </sheetView>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40358</v>
      </c>
    </row>
    <row r="2" spans="1:5" s="39" customFormat="1" x14ac:dyDescent="0.25">
      <c r="A2" s="214"/>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20100629</v>
      </c>
    </row>
    <row r="5" spans="1:5" hidden="1" x14ac:dyDescent="0.25">
      <c r="A5" s="37"/>
      <c r="B5" s="37" t="s">
        <v>805</v>
      </c>
      <c r="C5" s="50" t="str">
        <f>CONCATENATE(YEAR(C1-30),IF(MONTH(C1-30)&lt;10,"0"&amp;MONTH(C1-30),MONTH(C1-30)),IF(DAY(C1-30)&lt;10,"0"&amp;DAY(C1-30),DAY(C1-30)))</f>
        <v>20100530</v>
      </c>
    </row>
    <row r="6" spans="1:5" hidden="1" x14ac:dyDescent="0.25">
      <c r="A6" s="37"/>
      <c r="B6" s="37" t="s">
        <v>806</v>
      </c>
      <c r="C6" s="50" t="str">
        <f>CONCATENATE(YEAR(C1-90),IF(MONTH(C1-90)&lt;10,"0"&amp;MONTH(C1-90),MONTH(C1-90)),IF(DAY(C1-90)&lt;10,"0"&amp;DAY(C1-90),DAY(C1-90)))</f>
        <v>20100331</v>
      </c>
    </row>
    <row r="7" spans="1:5" hidden="1" x14ac:dyDescent="0.25">
      <c r="A7" s="37"/>
      <c r="B7" s="37" t="s">
        <v>807</v>
      </c>
      <c r="C7" s="50" t="str">
        <f>CONCATENATE(YEAR(C1-365),IF(MONTH(C1-365)&lt;10,"0"&amp;MONTH(C1-365),MONTH(C1-365)),IF(DAY(C1-365)&lt;10,"0"&amp;DAY(C1-365),DAY(C1-365)))</f>
        <v>20090629</v>
      </c>
    </row>
    <row r="8" spans="1:5" hidden="1" x14ac:dyDescent="0.25">
      <c r="A8" s="37"/>
      <c r="B8" s="37" t="s">
        <v>808</v>
      </c>
      <c r="C8" s="50" t="str">
        <f>CONCATENATE(YEAR(C1-1460),IF(MONTH(C1-1460)&lt;10,"0"&amp;MONTH(C1-1460),MONTH(C1-1460)),IF(DAY(C1-1460)&lt;10,"0"&amp;DAY(C1-1460),DAY(C1-1460)))</f>
        <v>20060630</v>
      </c>
    </row>
    <row r="9" spans="1:5" hidden="1" x14ac:dyDescent="0.25">
      <c r="A9" s="37"/>
      <c r="B9" s="37" t="s">
        <v>809</v>
      </c>
      <c r="C9" s="50">
        <f>IF(MONTH($C$1)=4,DAY($C$1),0)+IF(MONTH($C$1)=5,30-DAY($C$1),0)</f>
        <v>0</v>
      </c>
    </row>
    <row r="10" spans="1:5" hidden="1" x14ac:dyDescent="0.25">
      <c r="A10" s="37"/>
      <c r="B10" s="37" t="s">
        <v>810</v>
      </c>
      <c r="C10" s="50">
        <f>IF(MONTH($C$1)=5,DAY($C$1),0)+IF(MONTH($C$1)=6,30-DAY($C$1),0)</f>
        <v>1</v>
      </c>
    </row>
    <row r="11" spans="1:5" hidden="1" x14ac:dyDescent="0.25">
      <c r="A11" s="37"/>
      <c r="B11" s="37" t="s">
        <v>811</v>
      </c>
      <c r="C11" s="50">
        <f>IF(MONTH($C$1)=6,DAY($C$1),0)+IF(MONTH($C$1)=7,30-DAY($C$1),0)</f>
        <v>29</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f>(AVERAGEIFS('Enter weather'!$C:$C,'Enter weather'!$A:$A,"&lt;="&amp;$C$4,'Enter weather'!$A:$A,"&gt;="&amp;$C$5,'Enter weather'!$C:$C,"&lt;&gt;"&amp;-9999,'Enter weather'!$D:$D,"&lt;&gt;"&amp;-9999)+AVERAGEIFS('Enter weather'!$D:$D,'Enter weather'!$A:$A,"&lt;="&amp;$C$4,'Enter weather'!$A:$A,"&gt;="&amp;$C$5,'Enter weather'!$C:$C,"&lt;&gt;"&amp;-9999,'Enter weather'!$D:$D,"&lt;&gt;"&amp;-9999))/2</f>
        <v>20.266129032258068</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17.705591999999999</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20.589248999999999</v>
      </c>
    </row>
    <row r="20" spans="1:3" x14ac:dyDescent="0.25">
      <c r="A20" s="215"/>
      <c r="B20" s="62" t="s">
        <v>820</v>
      </c>
      <c r="C20" s="63" t="str">
        <f>IF(C17&gt;C19,"WARM",IF(C17&lt;C18,"COOL","NO"))</f>
        <v>NO</v>
      </c>
    </row>
    <row r="21" spans="1:3" x14ac:dyDescent="0.25">
      <c r="A21" s="37"/>
      <c r="B21" s="37"/>
      <c r="C21" s="50"/>
    </row>
    <row r="22" spans="1:3" x14ac:dyDescent="0.25">
      <c r="A22" s="215" t="s">
        <v>821</v>
      </c>
      <c r="B22" s="58" t="s">
        <v>822</v>
      </c>
      <c r="C22" s="57">
        <f>AVERAGEIFS('Enter weather'!$B:$B,'Enter weather'!$A:$A,"&lt;="&amp;$C$4,'Enter weather'!$A:$A,"&gt;="&amp;$C$5,'Enter weather'!$B:$B,"&lt;&gt;"&amp;-9999)</f>
        <v>8.0193548387096758</v>
      </c>
    </row>
    <row r="23" spans="1:3" x14ac:dyDescent="0.25">
      <c r="A23" s="215"/>
      <c r="B23" s="58" t="s">
        <v>823</v>
      </c>
      <c r="C23" s="57">
        <f>AVERAGEIFS('Enter weather'!$B:$B,'Enter weather'!$A:$A,"&lt;="&amp;$C$5,'Enter weather'!$A:$A,"&gt;="&amp;$C$6,'Enter weather'!$B:$B,"&lt;&gt;"&amp;-9999)</f>
        <v>3.237704918032787</v>
      </c>
    </row>
    <row r="24" spans="1:3" x14ac:dyDescent="0.25">
      <c r="A24" s="215"/>
      <c r="B24" s="58" t="s">
        <v>824</v>
      </c>
      <c r="C24" s="57">
        <f>AVERAGEIFS('Enter weather'!$B:$B,'Enter weather'!$A:$A,"&lt;="&amp;$C$6,'Enter weather'!$A:$A,"&gt;="&amp;$C$7,'Enter weather'!$B:$B,"&lt;&gt;"&amp;-9999)</f>
        <v>1.9119565217391319</v>
      </c>
    </row>
    <row r="25" spans="1:3" x14ac:dyDescent="0.25">
      <c r="A25" s="215"/>
      <c r="B25" s="58" t="s">
        <v>825</v>
      </c>
      <c r="C25" s="57">
        <f>AVERAGEIFS('Enter weather'!$B:$B,'Enter weather'!$A:$A,"&lt;="&amp;$C$7,'Enter weather'!$A:$A,"&gt;="&amp;$C$8,'Enter weather'!$B:$B,"&lt;&gt;"&amp;-9999)</f>
        <v>2.870539798719125</v>
      </c>
    </row>
    <row r="26" spans="1:3" x14ac:dyDescent="0.25">
      <c r="A26" s="215"/>
      <c r="B26" s="58" t="s">
        <v>826</v>
      </c>
      <c r="C26" s="57">
        <f>$C$22*0.4+$C$23*0.3+$C$24*0.15+$C$25*0.15</f>
        <v>4.8964278589624444</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1.9953024000000001</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5.189588633333333</v>
      </c>
    </row>
    <row r="29" spans="1:3" x14ac:dyDescent="0.25">
      <c r="A29" s="215"/>
      <c r="B29" s="62" t="s">
        <v>829</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2017-06-12T15:10:14Z</cp:lastPrinted>
  <dcterms:created xsi:type="dcterms:W3CDTF">2013-05-15T16:35:53Z</dcterms:created>
  <dcterms:modified xsi:type="dcterms:W3CDTF">2017-06-12T17:52:45Z</dcterms:modified>
</cp:coreProperties>
</file>