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3"/>
  </bookViews>
  <sheets>
    <sheet name="2010 Data" sheetId="1" r:id="rId1"/>
    <sheet name="2011 Data" sheetId="2" r:id="rId2"/>
    <sheet name="GPS Coordinates" sheetId="3" r:id="rId3"/>
    <sheet name="Sheet1" sheetId="4" r:id="rId4"/>
    <sheet name="2010-2011" sheetId="5" r:id="rId5"/>
  </sheets>
  <definedNames/>
  <calcPr fullCalcOnLoad="1"/>
</workbook>
</file>

<file path=xl/sharedStrings.xml><?xml version="1.0" encoding="utf-8"?>
<sst xmlns="http://schemas.openxmlformats.org/spreadsheetml/2006/main" count="1456" uniqueCount="77">
  <si>
    <t>Sesing/Kavanaugh</t>
  </si>
  <si>
    <t>West</t>
  </si>
  <si>
    <t>DATE</t>
  </si>
  <si>
    <t>Observers</t>
  </si>
  <si>
    <t>Site</t>
  </si>
  <si>
    <t>Plot</t>
  </si>
  <si>
    <t>Emergents</t>
  </si>
  <si>
    <t>N</t>
  </si>
  <si>
    <t>SCIRPUS ACUT</t>
  </si>
  <si>
    <t>LOTUS</t>
  </si>
  <si>
    <t>SAGITARRIA RIGIDA</t>
  </si>
  <si>
    <t>Y</t>
  </si>
  <si>
    <t>VISUALS</t>
  </si>
  <si>
    <t>COONTAIL</t>
  </si>
  <si>
    <t>CELERY</t>
  </si>
  <si>
    <t>WHITE LILY</t>
  </si>
  <si>
    <t>SAG. RIGIDA</t>
  </si>
  <si>
    <t>DEPTH</t>
  </si>
  <si>
    <t>SEDIMENT</t>
  </si>
  <si>
    <t>SM</t>
  </si>
  <si>
    <t>% SAV COVER</t>
  </si>
  <si>
    <t>EWM</t>
  </si>
  <si>
    <t>P</t>
  </si>
  <si>
    <t>% ALGAE COVER</t>
  </si>
  <si>
    <t>% FLOATLEAF</t>
  </si>
  <si>
    <t>NAJAS</t>
  </si>
  <si>
    <t>SAGO</t>
  </si>
  <si>
    <t>ELODEA</t>
  </si>
  <si>
    <t>East</t>
  </si>
  <si>
    <t>HARDSTEM</t>
  </si>
  <si>
    <t>PHRAG</t>
  </si>
  <si>
    <t>M</t>
  </si>
  <si>
    <t>S</t>
  </si>
  <si>
    <t>YELLOW LILY</t>
  </si>
  <si>
    <t>Central</t>
  </si>
  <si>
    <t>MS</t>
  </si>
  <si>
    <t>Kavanaugh/Sabai</t>
  </si>
  <si>
    <t>SPATTERDOCK</t>
  </si>
  <si>
    <t>EMERGENT STEM COUNT</t>
  </si>
  <si>
    <t>POT.NODOSUS</t>
  </si>
  <si>
    <t>Mean</t>
  </si>
  <si>
    <t>2010 Depths</t>
  </si>
  <si>
    <t>Diff. Depth 2010-2011</t>
  </si>
  <si>
    <t>Point</t>
  </si>
  <si>
    <t>Easting</t>
  </si>
  <si>
    <t>Northing</t>
  </si>
  <si>
    <t>NA</t>
  </si>
  <si>
    <t>Monitoring Date</t>
  </si>
  <si>
    <t>Sites</t>
  </si>
  <si>
    <t>Plots</t>
  </si>
  <si>
    <t>Average Depth</t>
  </si>
  <si>
    <t>Max Depth</t>
  </si>
  <si>
    <t>Min Depth</t>
  </si>
  <si>
    <t>Emergent Plants Freq. of Occ.</t>
  </si>
  <si>
    <t>Scirpus acutus</t>
  </si>
  <si>
    <t>Sagittaris rigida</t>
  </si>
  <si>
    <t>Phrag.</t>
  </si>
  <si>
    <t>Lotus</t>
  </si>
  <si>
    <t>Submergent Plants Freq. of Occ.</t>
  </si>
  <si>
    <t>Vallisneria americana</t>
  </si>
  <si>
    <t>Ceratophyllum demersum</t>
  </si>
  <si>
    <t>Potamogeton nodosus</t>
  </si>
  <si>
    <t>Najas minor</t>
  </si>
  <si>
    <t>Myriophyllum spicatum</t>
  </si>
  <si>
    <t>Floating Leaf Plants Freq. of Occ.</t>
  </si>
  <si>
    <t>Nelumbo lutea</t>
  </si>
  <si>
    <t>Nymphaea odorata</t>
  </si>
  <si>
    <t>Max</t>
  </si>
  <si>
    <t>Min</t>
  </si>
  <si>
    <t>Std. Deviation</t>
  </si>
  <si>
    <t>St.Dev.</t>
  </si>
  <si>
    <t>"P" count</t>
  </si>
  <si>
    <t>Count</t>
  </si>
  <si>
    <t>Total Count</t>
  </si>
  <si>
    <t>Stuckenia pectinata</t>
  </si>
  <si>
    <t>Spatterdock</t>
  </si>
  <si>
    <t>Stem Count for Lotus was not conducted in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</si>
</sst>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sz val="10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89998000860214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textRotation="74"/>
    </xf>
    <xf numFmtId="9" fontId="0" fillId="0" borderId="0" xfId="0" applyNumberFormat="1" applyFill="1" applyAlignment="1">
      <alignment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 textRotation="74"/>
    </xf>
    <xf numFmtId="9" fontId="0" fillId="16" borderId="0" xfId="0" applyNumberForma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 horizontal="center" textRotation="74"/>
    </xf>
    <xf numFmtId="0" fontId="0" fillId="16" borderId="0" xfId="0" applyFont="1" applyFill="1" applyAlignment="1">
      <alignment horizontal="center" textRotation="74"/>
    </xf>
    <xf numFmtId="0" fontId="0" fillId="16" borderId="0" xfId="0" applyFill="1" applyAlignment="1">
      <alignment/>
    </xf>
    <xf numFmtId="0" fontId="0" fillId="16" borderId="0" xfId="0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 textRotation="74"/>
    </xf>
    <xf numFmtId="0" fontId="0" fillId="33" borderId="0" xfId="0" applyFill="1" applyAlignment="1">
      <alignment horizontal="center" textRotation="74"/>
    </xf>
    <xf numFmtId="0" fontId="0" fillId="33" borderId="0" xfId="0" applyFill="1" applyAlignment="1">
      <alignment/>
    </xf>
    <xf numFmtId="14" fontId="0" fillId="16" borderId="0" xfId="0" applyNumberFormat="1" applyFill="1" applyAlignment="1">
      <alignment/>
    </xf>
    <xf numFmtId="14" fontId="0" fillId="16" borderId="0" xfId="0" applyNumberFormat="1" applyFill="1" applyAlignment="1">
      <alignment textRotation="74"/>
    </xf>
    <xf numFmtId="0" fontId="0" fillId="16" borderId="0" xfId="0" applyFill="1" applyAlignment="1">
      <alignment textRotation="74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textRotation="74"/>
    </xf>
    <xf numFmtId="165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14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4" fontId="0" fillId="17" borderId="0" xfId="0" applyNumberFormat="1" applyFill="1" applyAlignment="1">
      <alignment textRotation="74"/>
    </xf>
    <xf numFmtId="0" fontId="0" fillId="17" borderId="0" xfId="0" applyFill="1" applyAlignment="1">
      <alignment textRotation="74"/>
    </xf>
    <xf numFmtId="9" fontId="0" fillId="17" borderId="0" xfId="0" applyNumberFormat="1" applyFill="1" applyAlignment="1">
      <alignment/>
    </xf>
    <xf numFmtId="9" fontId="0" fillId="16" borderId="0" xfId="0" applyNumberFormat="1" applyFill="1" applyAlignment="1">
      <alignment/>
    </xf>
    <xf numFmtId="9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17" borderId="0" xfId="0" applyFill="1" applyAlignment="1">
      <alignment horizontal="center"/>
    </xf>
    <xf numFmtId="0" fontId="0" fillId="17" borderId="0" xfId="0" applyFont="1" applyFill="1" applyAlignment="1">
      <alignment horizontal="center"/>
    </xf>
    <xf numFmtId="165" fontId="0" fillId="17" borderId="0" xfId="0" applyNumberForma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 textRotation="74"/>
    </xf>
    <xf numFmtId="165" fontId="0" fillId="17" borderId="0" xfId="0" applyNumberFormat="1" applyFill="1" applyAlignment="1">
      <alignment horizontal="center" textRotation="74"/>
    </xf>
    <xf numFmtId="0" fontId="0" fillId="17" borderId="0" xfId="0" applyFont="1" applyFill="1" applyAlignment="1">
      <alignment horizontal="center" textRotation="74"/>
    </xf>
    <xf numFmtId="0" fontId="0" fillId="17" borderId="0" xfId="0" applyFont="1" applyFill="1" applyAlignment="1">
      <alignment horizontal="center" textRotation="74"/>
    </xf>
    <xf numFmtId="9" fontId="0" fillId="17" borderId="0" xfId="0" applyNumberFormat="1" applyFill="1" applyAlignment="1">
      <alignment horizontal="center"/>
    </xf>
    <xf numFmtId="1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1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center"/>
    </xf>
    <xf numFmtId="1" fontId="0" fillId="17" borderId="0" xfId="0" applyNumberFormat="1" applyFont="1" applyFill="1" applyAlignment="1">
      <alignment horizontal="center"/>
    </xf>
    <xf numFmtId="1" fontId="0" fillId="16" borderId="0" xfId="0" applyNumberFormat="1" applyFont="1" applyFill="1" applyAlignment="1">
      <alignment horizontal="center"/>
    </xf>
    <xf numFmtId="1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16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9" fontId="0" fillId="0" borderId="0" xfId="0" applyNumberFormat="1" applyAlignment="1">
      <alignment/>
    </xf>
    <xf numFmtId="0" fontId="38" fillId="34" borderId="11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165" fontId="38" fillId="34" borderId="0" xfId="0" applyNumberFormat="1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165" fontId="38" fillId="34" borderId="16" xfId="0" applyNumberFormat="1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zoomScalePageLayoutView="0" workbookViewId="0" topLeftCell="A1">
      <pane xSplit="5" ySplit="2" topLeftCell="F4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47" sqref="G47"/>
    </sheetView>
  </sheetViews>
  <sheetFormatPr defaultColWidth="9.140625" defaultRowHeight="12.75"/>
  <cols>
    <col min="1" max="1" width="9.140625" style="18" customWidth="1"/>
    <col min="2" max="2" width="16.421875" style="11" bestFit="1" customWidth="1"/>
    <col min="3" max="3" width="6.8515625" style="11" bestFit="1" customWidth="1"/>
    <col min="4" max="4" width="4.28125" style="14" bestFit="1" customWidth="1"/>
    <col min="5" max="5" width="5.8515625" style="14" bestFit="1" customWidth="1"/>
    <col min="6" max="6" width="7.140625" style="4" bestFit="1" customWidth="1"/>
    <col min="7" max="7" width="5.00390625" style="4" bestFit="1" customWidth="1"/>
    <col min="8" max="8" width="8.28125" style="4" bestFit="1" customWidth="1"/>
    <col min="9" max="9" width="5.140625" style="4" bestFit="1" customWidth="1"/>
    <col min="10" max="10" width="5.00390625" style="13" bestFit="1" customWidth="1"/>
    <col min="11" max="11" width="6.00390625" style="14" bestFit="1" customWidth="1"/>
    <col min="12" max="12" width="14.421875" style="8" bestFit="1" customWidth="1"/>
    <col min="13" max="13" width="5.8515625" style="8" bestFit="1" customWidth="1"/>
    <col min="14" max="14" width="6.00390625" style="8" bestFit="1" customWidth="1"/>
    <col min="15" max="15" width="4.8515625" style="8" bestFit="1" customWidth="1"/>
    <col min="16" max="16" width="5.00390625" style="8" bestFit="1" customWidth="1"/>
    <col min="17" max="17" width="4.7109375" style="8" bestFit="1" customWidth="1"/>
    <col min="18" max="18" width="16.8515625" style="14" bestFit="1" customWidth="1"/>
    <col min="19" max="19" width="14.00390625" style="4" bestFit="1" customWidth="1"/>
    <col min="20" max="20" width="6.140625" style="4" bestFit="1" customWidth="1"/>
    <col min="21" max="21" width="6.140625" style="4" customWidth="1"/>
    <col min="22" max="22" width="8.8515625" style="14" bestFit="1" customWidth="1"/>
    <col min="23" max="23" width="5.8515625" style="14" bestFit="1" customWidth="1"/>
    <col min="24" max="24" width="5.421875" style="14" bestFit="1" customWidth="1"/>
    <col min="25" max="25" width="6.140625" style="14" bestFit="1" customWidth="1"/>
    <col min="26" max="26" width="6.421875" style="14" bestFit="1" customWidth="1"/>
    <col min="27" max="27" width="5.421875" style="14" bestFit="1" customWidth="1"/>
    <col min="28" max="28" width="6.140625" style="14" bestFit="1" customWidth="1"/>
    <col min="29" max="29" width="5.140625" style="14" bestFit="1" customWidth="1"/>
    <col min="30" max="30" width="4.57421875" style="14" bestFit="1" customWidth="1"/>
    <col min="31" max="31" width="6.7109375" style="14" bestFit="1" customWidth="1"/>
    <col min="32" max="16384" width="9.140625" style="1" customWidth="1"/>
  </cols>
  <sheetData>
    <row r="1" spans="8:22" ht="12.75">
      <c r="H1" s="5" t="s">
        <v>38</v>
      </c>
      <c r="M1" s="8" t="s">
        <v>20</v>
      </c>
      <c r="R1" s="14" t="s">
        <v>23</v>
      </c>
      <c r="S1" s="4" t="s">
        <v>24</v>
      </c>
      <c r="V1" s="14" t="s">
        <v>12</v>
      </c>
    </row>
    <row r="2" spans="1:31" s="2" customFormat="1" ht="96.75">
      <c r="A2" s="19" t="s">
        <v>2</v>
      </c>
      <c r="B2" s="20" t="s">
        <v>3</v>
      </c>
      <c r="C2" s="20" t="s">
        <v>4</v>
      </c>
      <c r="D2" s="16" t="s">
        <v>5</v>
      </c>
      <c r="E2" s="16" t="s">
        <v>6</v>
      </c>
      <c r="F2" s="6" t="s">
        <v>8</v>
      </c>
      <c r="G2" s="6" t="s">
        <v>9</v>
      </c>
      <c r="H2" s="6" t="s">
        <v>10</v>
      </c>
      <c r="I2" s="6" t="s">
        <v>30</v>
      </c>
      <c r="J2" s="15" t="s">
        <v>17</v>
      </c>
      <c r="K2" s="16" t="s">
        <v>18</v>
      </c>
      <c r="L2" s="9" t="s">
        <v>14</v>
      </c>
      <c r="M2" s="9" t="s">
        <v>13</v>
      </c>
      <c r="N2" s="10" t="s">
        <v>39</v>
      </c>
      <c r="O2" s="9" t="s">
        <v>26</v>
      </c>
      <c r="P2" s="9" t="s">
        <v>25</v>
      </c>
      <c r="Q2" s="9" t="s">
        <v>21</v>
      </c>
      <c r="R2" s="16"/>
      <c r="S2" s="6" t="s">
        <v>9</v>
      </c>
      <c r="T2" s="6" t="s">
        <v>15</v>
      </c>
      <c r="U2" s="6" t="s">
        <v>37</v>
      </c>
      <c r="V2" s="16" t="s">
        <v>9</v>
      </c>
      <c r="W2" s="16" t="s">
        <v>13</v>
      </c>
      <c r="X2" s="16" t="s">
        <v>14</v>
      </c>
      <c r="Y2" s="16" t="s">
        <v>15</v>
      </c>
      <c r="Z2" s="16" t="s">
        <v>16</v>
      </c>
      <c r="AA2" s="16" t="s">
        <v>27</v>
      </c>
      <c r="AB2" s="16" t="s">
        <v>29</v>
      </c>
      <c r="AC2" s="16" t="s">
        <v>30</v>
      </c>
      <c r="AD2" s="16" t="s">
        <v>21</v>
      </c>
      <c r="AE2" s="16" t="s">
        <v>33</v>
      </c>
    </row>
    <row r="3" spans="1:22" ht="12.75">
      <c r="A3" s="18">
        <v>40413</v>
      </c>
      <c r="B3" s="11" t="s">
        <v>0</v>
      </c>
      <c r="C3" s="11" t="s">
        <v>28</v>
      </c>
      <c r="D3" s="14">
        <v>1</v>
      </c>
      <c r="E3" s="14" t="s">
        <v>7</v>
      </c>
      <c r="J3" s="13">
        <v>4</v>
      </c>
      <c r="K3" s="14" t="s">
        <v>31</v>
      </c>
      <c r="Q3" s="8" t="s">
        <v>22</v>
      </c>
      <c r="S3" s="4">
        <v>75</v>
      </c>
      <c r="V3" s="14" t="s">
        <v>11</v>
      </c>
    </row>
    <row r="4" spans="1:11" ht="12.75">
      <c r="A4" s="18">
        <v>40413</v>
      </c>
      <c r="B4" s="11" t="s">
        <v>0</v>
      </c>
      <c r="C4" s="11" t="s">
        <v>28</v>
      </c>
      <c r="D4" s="14">
        <v>2</v>
      </c>
      <c r="E4" s="14" t="s">
        <v>7</v>
      </c>
      <c r="J4" s="13">
        <v>5.3</v>
      </c>
      <c r="K4" s="14" t="s">
        <v>31</v>
      </c>
    </row>
    <row r="5" spans="1:24" ht="12.75">
      <c r="A5" s="18">
        <v>40413</v>
      </c>
      <c r="B5" s="11" t="s">
        <v>0</v>
      </c>
      <c r="C5" s="11" t="s">
        <v>28</v>
      </c>
      <c r="D5" s="14">
        <v>3</v>
      </c>
      <c r="E5" s="14" t="s">
        <v>7</v>
      </c>
      <c r="J5" s="13">
        <v>4.1</v>
      </c>
      <c r="K5" s="14" t="s">
        <v>31</v>
      </c>
      <c r="S5" s="4">
        <v>80</v>
      </c>
      <c r="V5" s="14" t="s">
        <v>11</v>
      </c>
      <c r="X5" s="14" t="s">
        <v>11</v>
      </c>
    </row>
    <row r="6" spans="1:11" ht="12.75">
      <c r="A6" s="18">
        <v>40413</v>
      </c>
      <c r="B6" s="11" t="s">
        <v>0</v>
      </c>
      <c r="C6" s="11" t="s">
        <v>28</v>
      </c>
      <c r="D6" s="14">
        <v>4</v>
      </c>
      <c r="E6" s="14" t="s">
        <v>7</v>
      </c>
      <c r="J6" s="13">
        <v>4.6</v>
      </c>
      <c r="K6" s="14" t="s">
        <v>31</v>
      </c>
    </row>
    <row r="7" spans="1:11" ht="12.75">
      <c r="A7" s="18">
        <v>40413</v>
      </c>
      <c r="B7" s="11" t="s">
        <v>0</v>
      </c>
      <c r="C7" s="11" t="s">
        <v>28</v>
      </c>
      <c r="D7" s="14">
        <v>5</v>
      </c>
      <c r="E7" s="14" t="s">
        <v>7</v>
      </c>
      <c r="J7" s="13">
        <v>4.4</v>
      </c>
      <c r="K7" s="14" t="s">
        <v>31</v>
      </c>
    </row>
    <row r="8" spans="1:11" ht="12.75">
      <c r="A8" s="18">
        <v>40413</v>
      </c>
      <c r="B8" s="11" t="s">
        <v>0</v>
      </c>
      <c r="C8" s="11" t="s">
        <v>28</v>
      </c>
      <c r="D8" s="14">
        <v>6</v>
      </c>
      <c r="E8" s="14" t="s">
        <v>7</v>
      </c>
      <c r="J8" s="13">
        <v>4</v>
      </c>
      <c r="K8" s="14" t="s">
        <v>19</v>
      </c>
    </row>
    <row r="9" spans="1:29" ht="12.75">
      <c r="A9" s="18">
        <v>40413</v>
      </c>
      <c r="B9" s="11" t="s">
        <v>0</v>
      </c>
      <c r="C9" s="11" t="s">
        <v>28</v>
      </c>
      <c r="D9" s="14">
        <v>7</v>
      </c>
      <c r="E9" s="14" t="s">
        <v>11</v>
      </c>
      <c r="F9" s="4">
        <v>1</v>
      </c>
      <c r="J9" s="13">
        <v>3.3</v>
      </c>
      <c r="K9" s="14" t="s">
        <v>19</v>
      </c>
      <c r="AB9" s="14" t="s">
        <v>11</v>
      </c>
      <c r="AC9" s="14" t="s">
        <v>11</v>
      </c>
    </row>
    <row r="10" spans="1:11" ht="12.75">
      <c r="A10" s="18">
        <v>40413</v>
      </c>
      <c r="B10" s="11" t="s">
        <v>0</v>
      </c>
      <c r="C10" s="11" t="s">
        <v>28</v>
      </c>
      <c r="D10" s="14">
        <v>8</v>
      </c>
      <c r="E10" s="14" t="s">
        <v>7</v>
      </c>
      <c r="J10" s="13">
        <v>4.5</v>
      </c>
      <c r="K10" s="14" t="s">
        <v>31</v>
      </c>
    </row>
    <row r="11" spans="1:22" ht="12.75">
      <c r="A11" s="18">
        <v>40413</v>
      </c>
      <c r="B11" s="11" t="s">
        <v>0</v>
      </c>
      <c r="C11" s="11" t="s">
        <v>28</v>
      </c>
      <c r="D11" s="14">
        <v>9</v>
      </c>
      <c r="E11" s="14" t="s">
        <v>7</v>
      </c>
      <c r="J11" s="13">
        <v>4.3</v>
      </c>
      <c r="K11" s="14" t="s">
        <v>31</v>
      </c>
      <c r="T11" s="4">
        <v>5</v>
      </c>
      <c r="V11" s="14" t="s">
        <v>11</v>
      </c>
    </row>
    <row r="12" spans="1:22" ht="12.75">
      <c r="A12" s="18">
        <v>40413</v>
      </c>
      <c r="B12" s="11" t="s">
        <v>0</v>
      </c>
      <c r="C12" s="11" t="s">
        <v>28</v>
      </c>
      <c r="D12" s="14">
        <v>10</v>
      </c>
      <c r="E12" s="14" t="s">
        <v>7</v>
      </c>
      <c r="J12" s="13">
        <v>3.9</v>
      </c>
      <c r="K12" s="14" t="s">
        <v>31</v>
      </c>
      <c r="S12" s="4">
        <v>90</v>
      </c>
      <c r="V12" s="14" t="s">
        <v>11</v>
      </c>
    </row>
    <row r="13" spans="1:31" ht="12.75">
      <c r="A13" s="18">
        <v>40413</v>
      </c>
      <c r="B13" s="11" t="s">
        <v>0</v>
      </c>
      <c r="C13" s="11" t="s">
        <v>28</v>
      </c>
      <c r="D13" s="14">
        <v>11</v>
      </c>
      <c r="E13" s="14" t="s">
        <v>7</v>
      </c>
      <c r="J13" s="13">
        <v>4</v>
      </c>
      <c r="K13" s="14" t="s">
        <v>31</v>
      </c>
      <c r="L13" s="8" t="s">
        <v>22</v>
      </c>
      <c r="S13" s="4">
        <v>90</v>
      </c>
      <c r="V13" s="14" t="s">
        <v>11</v>
      </c>
      <c r="W13" s="14" t="s">
        <v>11</v>
      </c>
      <c r="AE13" s="14" t="s">
        <v>11</v>
      </c>
    </row>
    <row r="14" spans="1:26" ht="12.75">
      <c r="A14" s="18">
        <v>40413</v>
      </c>
      <c r="B14" s="11" t="s">
        <v>0</v>
      </c>
      <c r="C14" s="11" t="s">
        <v>28</v>
      </c>
      <c r="D14" s="14">
        <v>12</v>
      </c>
      <c r="E14" s="14" t="s">
        <v>7</v>
      </c>
      <c r="J14" s="13">
        <v>4.3</v>
      </c>
      <c r="K14" s="14" t="s">
        <v>31</v>
      </c>
      <c r="Q14" s="8" t="s">
        <v>22</v>
      </c>
      <c r="S14" s="4">
        <v>95</v>
      </c>
      <c r="V14" s="14" t="s">
        <v>11</v>
      </c>
      <c r="Z14" s="14" t="s">
        <v>11</v>
      </c>
    </row>
    <row r="15" spans="1:25" ht="12.75">
      <c r="A15" s="18">
        <v>40413</v>
      </c>
      <c r="B15" s="11" t="s">
        <v>0</v>
      </c>
      <c r="C15" s="11" t="s">
        <v>28</v>
      </c>
      <c r="D15" s="14">
        <v>13</v>
      </c>
      <c r="E15" s="14" t="s">
        <v>7</v>
      </c>
      <c r="J15" s="13">
        <v>4</v>
      </c>
      <c r="K15" s="14" t="s">
        <v>31</v>
      </c>
      <c r="S15" s="4">
        <v>70</v>
      </c>
      <c r="V15" s="14" t="s">
        <v>11</v>
      </c>
      <c r="Y15" s="14" t="s">
        <v>11</v>
      </c>
    </row>
    <row r="16" spans="1:17" ht="12.75">
      <c r="A16" s="18">
        <v>40413</v>
      </c>
      <c r="B16" s="11" t="s">
        <v>0</v>
      </c>
      <c r="C16" s="11" t="s">
        <v>28</v>
      </c>
      <c r="D16" s="14">
        <v>14</v>
      </c>
      <c r="E16" s="14" t="s">
        <v>11</v>
      </c>
      <c r="F16" s="4">
        <v>14</v>
      </c>
      <c r="J16" s="13">
        <v>4.2</v>
      </c>
      <c r="K16" s="14" t="s">
        <v>32</v>
      </c>
      <c r="L16" s="8" t="s">
        <v>22</v>
      </c>
      <c r="Q16" s="8" t="s">
        <v>22</v>
      </c>
    </row>
    <row r="17" spans="1:30" ht="12.75">
      <c r="A17" s="18">
        <v>40413</v>
      </c>
      <c r="B17" s="11" t="s">
        <v>0</v>
      </c>
      <c r="C17" s="11" t="s">
        <v>28</v>
      </c>
      <c r="D17" s="14">
        <v>15</v>
      </c>
      <c r="E17" s="14" t="s">
        <v>7</v>
      </c>
      <c r="J17" s="13">
        <v>4.5</v>
      </c>
      <c r="K17" s="14" t="s">
        <v>31</v>
      </c>
      <c r="Q17" s="8" t="s">
        <v>22</v>
      </c>
      <c r="S17" s="4">
        <v>80</v>
      </c>
      <c r="V17" s="14" t="s">
        <v>11</v>
      </c>
      <c r="AD17" s="14" t="s">
        <v>11</v>
      </c>
    </row>
    <row r="18" spans="1:25" ht="12.75">
      <c r="A18" s="18">
        <v>40413</v>
      </c>
      <c r="B18" s="11" t="s">
        <v>0</v>
      </c>
      <c r="C18" s="11" t="s">
        <v>28</v>
      </c>
      <c r="D18" s="14">
        <v>16</v>
      </c>
      <c r="E18" s="14" t="s">
        <v>7</v>
      </c>
      <c r="J18" s="13">
        <v>4</v>
      </c>
      <c r="K18" s="14" t="s">
        <v>31</v>
      </c>
      <c r="L18" s="8" t="s">
        <v>22</v>
      </c>
      <c r="Q18" s="8" t="s">
        <v>22</v>
      </c>
      <c r="S18" s="4">
        <v>70</v>
      </c>
      <c r="V18" s="14" t="s">
        <v>11</v>
      </c>
      <c r="Y18" s="14" t="s">
        <v>11</v>
      </c>
    </row>
    <row r="19" spans="1:25" ht="12.75">
      <c r="A19" s="18">
        <v>40413</v>
      </c>
      <c r="B19" s="11" t="s">
        <v>0</v>
      </c>
      <c r="C19" s="11" t="s">
        <v>28</v>
      </c>
      <c r="D19" s="14">
        <v>17</v>
      </c>
      <c r="E19" s="14" t="s">
        <v>7</v>
      </c>
      <c r="J19" s="13">
        <v>4.2</v>
      </c>
      <c r="K19" s="14" t="s">
        <v>31</v>
      </c>
      <c r="S19" s="4">
        <v>90</v>
      </c>
      <c r="V19" s="14" t="s">
        <v>11</v>
      </c>
      <c r="W19" s="14" t="s">
        <v>11</v>
      </c>
      <c r="Y19" s="14" t="s">
        <v>11</v>
      </c>
    </row>
    <row r="20" spans="1:20" ht="12.75">
      <c r="A20" s="18">
        <v>40413</v>
      </c>
      <c r="B20" s="11" t="s">
        <v>0</v>
      </c>
      <c r="C20" s="11" t="s">
        <v>28</v>
      </c>
      <c r="D20" s="14">
        <v>18</v>
      </c>
      <c r="E20" s="14" t="s">
        <v>7</v>
      </c>
      <c r="J20" s="13">
        <v>4.1</v>
      </c>
      <c r="K20" s="14" t="s">
        <v>19</v>
      </c>
      <c r="M20" s="8" t="s">
        <v>22</v>
      </c>
      <c r="S20" s="4" t="s">
        <v>22</v>
      </c>
      <c r="T20" s="4">
        <v>20</v>
      </c>
    </row>
    <row r="21" spans="1:25" ht="12.75">
      <c r="A21" s="18">
        <v>40413</v>
      </c>
      <c r="B21" s="11" t="s">
        <v>0</v>
      </c>
      <c r="C21" s="11" t="s">
        <v>28</v>
      </c>
      <c r="D21" s="14">
        <v>19</v>
      </c>
      <c r="E21" s="14" t="s">
        <v>7</v>
      </c>
      <c r="J21" s="13">
        <v>4.4</v>
      </c>
      <c r="K21" s="14" t="s">
        <v>31</v>
      </c>
      <c r="Q21" s="8" t="s">
        <v>22</v>
      </c>
      <c r="S21" s="4">
        <v>30</v>
      </c>
      <c r="V21" s="14" t="s">
        <v>11</v>
      </c>
      <c r="Y21" s="14" t="s">
        <v>11</v>
      </c>
    </row>
    <row r="22" spans="1:19" ht="12.75">
      <c r="A22" s="18">
        <v>40413</v>
      </c>
      <c r="B22" s="11" t="s">
        <v>0</v>
      </c>
      <c r="C22" s="11" t="s">
        <v>28</v>
      </c>
      <c r="D22" s="14">
        <v>20</v>
      </c>
      <c r="E22" s="14" t="s">
        <v>7</v>
      </c>
      <c r="J22" s="13">
        <v>4.2</v>
      </c>
      <c r="K22" s="14" t="s">
        <v>31</v>
      </c>
      <c r="S22" s="4">
        <v>50</v>
      </c>
    </row>
    <row r="23" spans="1:19" ht="12.75">
      <c r="A23" s="18">
        <v>40413</v>
      </c>
      <c r="B23" s="11" t="s">
        <v>0</v>
      </c>
      <c r="C23" s="11" t="s">
        <v>28</v>
      </c>
      <c r="D23" s="14">
        <v>21</v>
      </c>
      <c r="E23" s="14" t="s">
        <v>7</v>
      </c>
      <c r="J23" s="13">
        <v>4</v>
      </c>
      <c r="K23" s="14" t="s">
        <v>31</v>
      </c>
      <c r="S23" s="4">
        <v>40</v>
      </c>
    </row>
    <row r="24" spans="1:20" ht="12.75">
      <c r="A24" s="18">
        <v>40413</v>
      </c>
      <c r="B24" s="11" t="s">
        <v>0</v>
      </c>
      <c r="C24" s="11" t="s">
        <v>28</v>
      </c>
      <c r="D24" s="14">
        <v>22</v>
      </c>
      <c r="E24" s="14" t="s">
        <v>7</v>
      </c>
      <c r="J24" s="13">
        <v>4.2</v>
      </c>
      <c r="K24" s="14" t="s">
        <v>31</v>
      </c>
      <c r="S24" s="4">
        <v>50</v>
      </c>
      <c r="T24" s="4" t="s">
        <v>22</v>
      </c>
    </row>
    <row r="25" spans="1:25" ht="12.75">
      <c r="A25" s="18">
        <v>40413</v>
      </c>
      <c r="B25" s="11" t="s">
        <v>0</v>
      </c>
      <c r="C25" s="11" t="s">
        <v>28</v>
      </c>
      <c r="D25" s="14">
        <v>23</v>
      </c>
      <c r="E25" s="14" t="s">
        <v>7</v>
      </c>
      <c r="J25" s="13">
        <v>4</v>
      </c>
      <c r="K25" s="14" t="s">
        <v>31</v>
      </c>
      <c r="S25" s="4">
        <v>90</v>
      </c>
      <c r="Y25" s="14" t="s">
        <v>11</v>
      </c>
    </row>
    <row r="26" spans="1:11" ht="12.75">
      <c r="A26" s="18">
        <v>40413</v>
      </c>
      <c r="B26" s="11" t="s">
        <v>0</v>
      </c>
      <c r="C26" s="11" t="s">
        <v>28</v>
      </c>
      <c r="D26" s="14">
        <v>24</v>
      </c>
      <c r="E26" s="14" t="s">
        <v>7</v>
      </c>
      <c r="J26" s="13">
        <v>5.4</v>
      </c>
      <c r="K26" s="14" t="s">
        <v>31</v>
      </c>
    </row>
    <row r="27" spans="1:24" ht="12.75">
      <c r="A27" s="18">
        <v>40413</v>
      </c>
      <c r="B27" s="11" t="s">
        <v>0</v>
      </c>
      <c r="C27" s="11" t="s">
        <v>1</v>
      </c>
      <c r="D27" s="14">
        <v>25</v>
      </c>
      <c r="E27" s="14" t="s">
        <v>7</v>
      </c>
      <c r="J27" s="13">
        <v>4.6</v>
      </c>
      <c r="K27" s="14" t="s">
        <v>19</v>
      </c>
      <c r="M27" s="8">
        <v>15</v>
      </c>
      <c r="W27" s="14" t="s">
        <v>11</v>
      </c>
      <c r="X27" s="14" t="s">
        <v>11</v>
      </c>
    </row>
    <row r="28" spans="1:13" ht="12.75">
      <c r="A28" s="18">
        <v>40413</v>
      </c>
      <c r="B28" s="11" t="s">
        <v>0</v>
      </c>
      <c r="C28" s="11" t="s">
        <v>1</v>
      </c>
      <c r="D28" s="14">
        <v>26</v>
      </c>
      <c r="E28" s="14" t="s">
        <v>7</v>
      </c>
      <c r="J28" s="13">
        <v>3.8</v>
      </c>
      <c r="K28" s="14" t="s">
        <v>19</v>
      </c>
      <c r="M28" s="8" t="s">
        <v>22</v>
      </c>
    </row>
    <row r="29" spans="1:24" ht="12.75">
      <c r="A29" s="18">
        <v>40413</v>
      </c>
      <c r="B29" s="11" t="s">
        <v>0</v>
      </c>
      <c r="C29" s="11" t="s">
        <v>1</v>
      </c>
      <c r="D29" s="14">
        <v>27</v>
      </c>
      <c r="E29" s="14" t="s">
        <v>7</v>
      </c>
      <c r="J29" s="13">
        <v>3.5</v>
      </c>
      <c r="K29" s="14" t="s">
        <v>19</v>
      </c>
      <c r="L29" s="8">
        <v>10</v>
      </c>
      <c r="S29" s="4">
        <v>20</v>
      </c>
      <c r="V29" s="14" t="s">
        <v>11</v>
      </c>
      <c r="W29" s="14" t="s">
        <v>11</v>
      </c>
      <c r="X29" s="14" t="s">
        <v>11</v>
      </c>
    </row>
    <row r="30" spans="1:17" ht="12.75">
      <c r="A30" s="18">
        <v>40413</v>
      </c>
      <c r="B30" s="11" t="s">
        <v>0</v>
      </c>
      <c r="C30" s="11" t="s">
        <v>1</v>
      </c>
      <c r="D30" s="14">
        <v>28</v>
      </c>
      <c r="E30" s="14" t="s">
        <v>11</v>
      </c>
      <c r="H30" s="4">
        <v>160</v>
      </c>
      <c r="J30" s="13">
        <v>2.6</v>
      </c>
      <c r="K30" s="14" t="s">
        <v>19</v>
      </c>
      <c r="M30" s="8">
        <v>50</v>
      </c>
      <c r="P30" s="8">
        <v>10</v>
      </c>
      <c r="Q30" s="8" t="s">
        <v>22</v>
      </c>
    </row>
    <row r="31" spans="1:23" ht="12.75">
      <c r="A31" s="18">
        <v>40413</v>
      </c>
      <c r="B31" s="11" t="s">
        <v>0</v>
      </c>
      <c r="C31" s="11" t="s">
        <v>1</v>
      </c>
      <c r="D31" s="14">
        <v>29</v>
      </c>
      <c r="E31" s="14" t="s">
        <v>7</v>
      </c>
      <c r="J31" s="13">
        <v>3.9</v>
      </c>
      <c r="K31" s="14" t="s">
        <v>19</v>
      </c>
      <c r="M31" s="8">
        <v>5</v>
      </c>
      <c r="W31" s="14" t="s">
        <v>11</v>
      </c>
    </row>
    <row r="32" spans="1:24" ht="12.75">
      <c r="A32" s="18">
        <v>40413</v>
      </c>
      <c r="B32" s="11" t="s">
        <v>0</v>
      </c>
      <c r="C32" s="11" t="s">
        <v>1</v>
      </c>
      <c r="D32" s="14">
        <v>30</v>
      </c>
      <c r="E32" s="14" t="s">
        <v>7</v>
      </c>
      <c r="J32" s="13">
        <v>4</v>
      </c>
      <c r="K32" s="14" t="s">
        <v>19</v>
      </c>
      <c r="M32" s="8">
        <v>5</v>
      </c>
      <c r="V32" s="14" t="s">
        <v>11</v>
      </c>
      <c r="W32" s="14" t="s">
        <v>11</v>
      </c>
      <c r="X32" s="14" t="s">
        <v>11</v>
      </c>
    </row>
    <row r="33" spans="1:24" ht="12.75">
      <c r="A33" s="18">
        <v>40413</v>
      </c>
      <c r="B33" s="11" t="s">
        <v>0</v>
      </c>
      <c r="C33" s="11" t="s">
        <v>1</v>
      </c>
      <c r="D33" s="14">
        <v>31</v>
      </c>
      <c r="E33" s="14" t="s">
        <v>7</v>
      </c>
      <c r="J33" s="13">
        <v>4.1</v>
      </c>
      <c r="K33" s="14" t="s">
        <v>19</v>
      </c>
      <c r="L33" s="8" t="s">
        <v>22</v>
      </c>
      <c r="S33" s="4">
        <v>2</v>
      </c>
      <c r="V33" s="14" t="s">
        <v>11</v>
      </c>
      <c r="W33" s="14" t="s">
        <v>11</v>
      </c>
      <c r="X33" s="14" t="s">
        <v>11</v>
      </c>
    </row>
    <row r="34" spans="1:24" ht="12.75">
      <c r="A34" s="18">
        <v>40413</v>
      </c>
      <c r="B34" s="11" t="s">
        <v>0</v>
      </c>
      <c r="C34" s="11" t="s">
        <v>1</v>
      </c>
      <c r="D34" s="14">
        <v>32</v>
      </c>
      <c r="E34" s="14" t="s">
        <v>7</v>
      </c>
      <c r="J34" s="13">
        <v>4.1</v>
      </c>
      <c r="K34" s="14" t="s">
        <v>19</v>
      </c>
      <c r="S34" s="4" t="s">
        <v>22</v>
      </c>
      <c r="V34" s="14" t="s">
        <v>11</v>
      </c>
      <c r="W34" s="14" t="s">
        <v>11</v>
      </c>
      <c r="X34" s="14" t="s">
        <v>11</v>
      </c>
    </row>
    <row r="35" spans="1:27" ht="12.75">
      <c r="A35" s="18">
        <v>40413</v>
      </c>
      <c r="B35" s="11" t="s">
        <v>0</v>
      </c>
      <c r="C35" s="11" t="s">
        <v>1</v>
      </c>
      <c r="D35" s="14">
        <v>33</v>
      </c>
      <c r="E35" s="14" t="s">
        <v>7</v>
      </c>
      <c r="J35" s="13">
        <v>4</v>
      </c>
      <c r="K35" s="14" t="s">
        <v>19</v>
      </c>
      <c r="W35" s="14" t="s">
        <v>11</v>
      </c>
      <c r="X35" s="14" t="s">
        <v>11</v>
      </c>
      <c r="AA35" s="14" t="s">
        <v>11</v>
      </c>
    </row>
    <row r="36" spans="1:24" ht="12.75">
      <c r="A36" s="18">
        <v>40413</v>
      </c>
      <c r="B36" s="11" t="s">
        <v>0</v>
      </c>
      <c r="C36" s="11" t="s">
        <v>1</v>
      </c>
      <c r="D36" s="14">
        <v>35</v>
      </c>
      <c r="E36" s="14" t="s">
        <v>7</v>
      </c>
      <c r="J36" s="13">
        <v>4</v>
      </c>
      <c r="K36" s="14" t="s">
        <v>19</v>
      </c>
      <c r="V36" s="14" t="s">
        <v>11</v>
      </c>
      <c r="W36" s="14" t="s">
        <v>11</v>
      </c>
      <c r="X36" s="14" t="s">
        <v>11</v>
      </c>
    </row>
    <row r="37" spans="1:24" ht="12.75">
      <c r="A37" s="18">
        <v>40413</v>
      </c>
      <c r="B37" s="11" t="s">
        <v>0</v>
      </c>
      <c r="C37" s="11" t="s">
        <v>1</v>
      </c>
      <c r="D37" s="14">
        <v>36</v>
      </c>
      <c r="E37" s="14" t="s">
        <v>7</v>
      </c>
      <c r="J37" s="13">
        <v>4</v>
      </c>
      <c r="K37" s="14" t="s">
        <v>19</v>
      </c>
      <c r="M37" s="8">
        <v>5</v>
      </c>
      <c r="V37" s="14" t="s">
        <v>11</v>
      </c>
      <c r="W37" s="14" t="s">
        <v>11</v>
      </c>
      <c r="X37" s="14" t="s">
        <v>11</v>
      </c>
    </row>
    <row r="38" spans="1:17" ht="12.75">
      <c r="A38" s="18">
        <v>40413</v>
      </c>
      <c r="B38" s="11" t="s">
        <v>0</v>
      </c>
      <c r="C38" s="11" t="s">
        <v>1</v>
      </c>
      <c r="D38" s="14">
        <v>37</v>
      </c>
      <c r="E38" s="14" t="s">
        <v>11</v>
      </c>
      <c r="H38" s="4">
        <v>49</v>
      </c>
      <c r="J38" s="13">
        <v>3.6</v>
      </c>
      <c r="K38" s="14" t="s">
        <v>19</v>
      </c>
      <c r="M38" s="8">
        <v>20</v>
      </c>
      <c r="Q38" s="8" t="s">
        <v>22</v>
      </c>
    </row>
    <row r="39" spans="1:19" ht="12.75">
      <c r="A39" s="18">
        <v>40413</v>
      </c>
      <c r="B39" s="11" t="s">
        <v>0</v>
      </c>
      <c r="C39" s="11" t="s">
        <v>1</v>
      </c>
      <c r="D39" s="14">
        <v>38</v>
      </c>
      <c r="E39" s="14" t="s">
        <v>11</v>
      </c>
      <c r="H39" s="4">
        <v>46</v>
      </c>
      <c r="J39" s="13">
        <v>3.7</v>
      </c>
      <c r="K39" s="14" t="s">
        <v>19</v>
      </c>
      <c r="L39" s="8">
        <v>40</v>
      </c>
      <c r="M39" s="8">
        <v>50</v>
      </c>
      <c r="Q39" s="8" t="s">
        <v>22</v>
      </c>
      <c r="S39" s="4">
        <v>10</v>
      </c>
    </row>
    <row r="40" spans="1:20" ht="12.75">
      <c r="A40" s="18">
        <v>40413</v>
      </c>
      <c r="B40" s="11" t="s">
        <v>0</v>
      </c>
      <c r="C40" s="11" t="s">
        <v>1</v>
      </c>
      <c r="D40" s="14">
        <v>39</v>
      </c>
      <c r="E40" s="14" t="s">
        <v>11</v>
      </c>
      <c r="H40" s="4">
        <v>103</v>
      </c>
      <c r="J40" s="13">
        <v>2.9</v>
      </c>
      <c r="K40" s="14" t="s">
        <v>19</v>
      </c>
      <c r="M40" s="8">
        <v>50</v>
      </c>
      <c r="T40" s="4">
        <v>30</v>
      </c>
    </row>
    <row r="41" spans="1:25" ht="12.75">
      <c r="A41" s="18">
        <v>40413</v>
      </c>
      <c r="B41" s="11" t="s">
        <v>0</v>
      </c>
      <c r="C41" s="11" t="s">
        <v>1</v>
      </c>
      <c r="D41" s="14">
        <v>40</v>
      </c>
      <c r="E41" s="14" t="s">
        <v>7</v>
      </c>
      <c r="J41" s="13">
        <v>3.7</v>
      </c>
      <c r="K41" s="14" t="s">
        <v>19</v>
      </c>
      <c r="M41" s="8">
        <v>20</v>
      </c>
      <c r="V41" s="14" t="s">
        <v>11</v>
      </c>
      <c r="X41" s="14" t="s">
        <v>11</v>
      </c>
      <c r="Y41" s="14" t="s">
        <v>11</v>
      </c>
    </row>
    <row r="42" spans="1:25" ht="12.75">
      <c r="A42" s="18">
        <v>40413</v>
      </c>
      <c r="B42" s="11" t="s">
        <v>0</v>
      </c>
      <c r="C42" s="11" t="s">
        <v>1</v>
      </c>
      <c r="D42" s="14">
        <v>41</v>
      </c>
      <c r="E42" s="14" t="s">
        <v>7</v>
      </c>
      <c r="J42" s="13">
        <v>3.4</v>
      </c>
      <c r="K42" s="14" t="s">
        <v>19</v>
      </c>
      <c r="M42" s="8">
        <v>10</v>
      </c>
      <c r="S42" s="4">
        <v>0</v>
      </c>
      <c r="V42" s="14" t="s">
        <v>11</v>
      </c>
      <c r="X42" s="14" t="s">
        <v>11</v>
      </c>
      <c r="Y42" s="14" t="s">
        <v>11</v>
      </c>
    </row>
    <row r="43" spans="1:20" ht="12.75">
      <c r="A43" s="18">
        <v>40413</v>
      </c>
      <c r="B43" s="11" t="s">
        <v>0</v>
      </c>
      <c r="C43" s="11" t="s">
        <v>1</v>
      </c>
      <c r="D43" s="14">
        <v>41</v>
      </c>
      <c r="E43" s="14" t="s">
        <v>11</v>
      </c>
      <c r="H43" s="4">
        <v>15</v>
      </c>
      <c r="J43" s="13">
        <v>3</v>
      </c>
      <c r="K43" s="14" t="s">
        <v>19</v>
      </c>
      <c r="L43" s="8">
        <v>20</v>
      </c>
      <c r="N43" s="8" t="s">
        <v>22</v>
      </c>
      <c r="O43" s="8" t="s">
        <v>22</v>
      </c>
      <c r="Q43" s="8" t="s">
        <v>22</v>
      </c>
      <c r="S43" s="4">
        <v>50</v>
      </c>
      <c r="T43" s="4" t="s">
        <v>22</v>
      </c>
    </row>
    <row r="44" spans="1:24" ht="12.75">
      <c r="A44" s="18">
        <v>40413</v>
      </c>
      <c r="B44" s="11" t="s">
        <v>0</v>
      </c>
      <c r="C44" s="11" t="s">
        <v>1</v>
      </c>
      <c r="D44" s="14">
        <v>42</v>
      </c>
      <c r="E44" s="14" t="s">
        <v>7</v>
      </c>
      <c r="J44" s="13">
        <v>3.8</v>
      </c>
      <c r="K44" s="14" t="s">
        <v>19</v>
      </c>
      <c r="M44" s="8">
        <v>10</v>
      </c>
      <c r="S44" s="4">
        <v>0</v>
      </c>
      <c r="V44" s="14" t="s">
        <v>11</v>
      </c>
      <c r="W44" s="14" t="s">
        <v>11</v>
      </c>
      <c r="X44" s="14" t="s">
        <v>11</v>
      </c>
    </row>
    <row r="45" spans="1:24" ht="12.75">
      <c r="A45" s="18">
        <v>40413</v>
      </c>
      <c r="B45" s="11" t="s">
        <v>0</v>
      </c>
      <c r="C45" s="11" t="s">
        <v>1</v>
      </c>
      <c r="D45" s="14">
        <v>43</v>
      </c>
      <c r="E45" s="14" t="s">
        <v>7</v>
      </c>
      <c r="J45" s="13">
        <v>3.7</v>
      </c>
      <c r="K45" s="14" t="s">
        <v>19</v>
      </c>
      <c r="L45" s="8" t="s">
        <v>22</v>
      </c>
      <c r="S45" s="4">
        <v>0</v>
      </c>
      <c r="V45" s="14" t="s">
        <v>11</v>
      </c>
      <c r="W45" s="14" t="s">
        <v>11</v>
      </c>
      <c r="X45" s="14" t="s">
        <v>11</v>
      </c>
    </row>
    <row r="46" spans="1:25" ht="12.75">
      <c r="A46" s="18">
        <v>40413</v>
      </c>
      <c r="B46" s="11" t="s">
        <v>0</v>
      </c>
      <c r="C46" s="11" t="s">
        <v>1</v>
      </c>
      <c r="D46" s="14">
        <v>44</v>
      </c>
      <c r="E46" s="14" t="s">
        <v>11</v>
      </c>
      <c r="H46" s="4">
        <v>76</v>
      </c>
      <c r="J46" s="13">
        <v>3.1</v>
      </c>
      <c r="K46" s="14" t="s">
        <v>19</v>
      </c>
      <c r="M46" s="8">
        <v>30</v>
      </c>
      <c r="S46" s="4">
        <v>30</v>
      </c>
      <c r="T46" s="4">
        <v>10</v>
      </c>
      <c r="V46" s="14" t="s">
        <v>11</v>
      </c>
      <c r="W46" s="14" t="s">
        <v>11</v>
      </c>
      <c r="Y46" s="14" t="s">
        <v>11</v>
      </c>
    </row>
    <row r="47" spans="1:25" ht="12.75">
      <c r="A47" s="18">
        <v>40413</v>
      </c>
      <c r="B47" s="11" t="s">
        <v>0</v>
      </c>
      <c r="C47" s="11" t="s">
        <v>1</v>
      </c>
      <c r="D47" s="14">
        <v>45</v>
      </c>
      <c r="E47" s="14" t="s">
        <v>11</v>
      </c>
      <c r="H47" s="4">
        <v>26</v>
      </c>
      <c r="J47" s="13">
        <v>3.2</v>
      </c>
      <c r="K47" s="14" t="s">
        <v>19</v>
      </c>
      <c r="M47" s="8">
        <v>50</v>
      </c>
      <c r="S47" s="4">
        <v>10</v>
      </c>
      <c r="V47" s="14" t="s">
        <v>11</v>
      </c>
      <c r="X47" s="14" t="s">
        <v>11</v>
      </c>
      <c r="Y47" s="14" t="s">
        <v>11</v>
      </c>
    </row>
    <row r="48" spans="1:26" ht="12.75">
      <c r="A48" s="18">
        <v>40413</v>
      </c>
      <c r="B48" s="11" t="s">
        <v>0</v>
      </c>
      <c r="C48" s="11" t="s">
        <v>1</v>
      </c>
      <c r="D48" s="14">
        <v>46</v>
      </c>
      <c r="E48" s="14" t="s">
        <v>11</v>
      </c>
      <c r="H48" s="4">
        <v>4</v>
      </c>
      <c r="J48" s="13">
        <v>2.9</v>
      </c>
      <c r="K48" s="14" t="s">
        <v>19</v>
      </c>
      <c r="M48" s="8" t="s">
        <v>22</v>
      </c>
      <c r="Q48" s="8" t="s">
        <v>22</v>
      </c>
      <c r="T48" s="4">
        <v>30</v>
      </c>
      <c r="V48" s="14" t="s">
        <v>11</v>
      </c>
      <c r="W48" s="14" t="s">
        <v>11</v>
      </c>
      <c r="Y48" s="14" t="s">
        <v>11</v>
      </c>
      <c r="Z48" s="14" t="s">
        <v>11</v>
      </c>
    </row>
    <row r="49" spans="1:20" ht="12.75">
      <c r="A49" s="18">
        <v>40413</v>
      </c>
      <c r="B49" s="11" t="s">
        <v>0</v>
      </c>
      <c r="C49" s="11" t="s">
        <v>1</v>
      </c>
      <c r="D49" s="14">
        <v>48</v>
      </c>
      <c r="E49" s="14" t="s">
        <v>11</v>
      </c>
      <c r="H49" s="4">
        <v>26</v>
      </c>
      <c r="J49" s="13">
        <v>2.9</v>
      </c>
      <c r="K49" s="14" t="s">
        <v>19</v>
      </c>
      <c r="M49" s="8">
        <v>70</v>
      </c>
      <c r="Q49" s="8" t="s">
        <v>22</v>
      </c>
      <c r="S49" s="4">
        <v>20</v>
      </c>
      <c r="T49" s="4">
        <v>50</v>
      </c>
    </row>
    <row r="50" spans="1:11" ht="12.75">
      <c r="A50" s="18">
        <v>40409</v>
      </c>
      <c r="B50" s="11" t="s">
        <v>0</v>
      </c>
      <c r="C50" s="11" t="s">
        <v>34</v>
      </c>
      <c r="D50" s="14">
        <v>49</v>
      </c>
      <c r="E50" s="14" t="s">
        <v>7</v>
      </c>
      <c r="J50" s="13">
        <v>4.5</v>
      </c>
      <c r="K50" s="14" t="s">
        <v>35</v>
      </c>
    </row>
    <row r="51" spans="1:19" ht="12.75">
      <c r="A51" s="18">
        <v>40409</v>
      </c>
      <c r="B51" s="11" t="s">
        <v>0</v>
      </c>
      <c r="C51" s="11" t="s">
        <v>34</v>
      </c>
      <c r="D51" s="14">
        <v>50</v>
      </c>
      <c r="E51" s="14" t="s">
        <v>7</v>
      </c>
      <c r="J51" s="13">
        <v>3.7</v>
      </c>
      <c r="K51" s="14" t="s">
        <v>35</v>
      </c>
      <c r="M51" s="8" t="s">
        <v>22</v>
      </c>
      <c r="S51" s="4">
        <v>20</v>
      </c>
    </row>
    <row r="52" spans="1:11" ht="12.75">
      <c r="A52" s="18">
        <v>40409</v>
      </c>
      <c r="B52" s="11" t="s">
        <v>0</v>
      </c>
      <c r="C52" s="11" t="s">
        <v>34</v>
      </c>
      <c r="D52" s="14">
        <v>51</v>
      </c>
      <c r="E52" s="14" t="s">
        <v>7</v>
      </c>
      <c r="J52" s="13">
        <v>4.7</v>
      </c>
      <c r="K52" s="14" t="s">
        <v>19</v>
      </c>
    </row>
    <row r="53" spans="1:29" ht="12.75">
      <c r="A53" s="18">
        <v>40409</v>
      </c>
      <c r="B53" s="11" t="s">
        <v>0</v>
      </c>
      <c r="C53" s="11" t="s">
        <v>34</v>
      </c>
      <c r="D53" s="14">
        <v>52</v>
      </c>
      <c r="E53" s="14" t="s">
        <v>7</v>
      </c>
      <c r="J53" s="13">
        <v>4.7</v>
      </c>
      <c r="K53" s="14" t="s">
        <v>19</v>
      </c>
      <c r="AC53" s="14" t="s">
        <v>11</v>
      </c>
    </row>
    <row r="54" spans="1:11" ht="12.75">
      <c r="A54" s="18">
        <v>40409</v>
      </c>
      <c r="B54" s="11" t="s">
        <v>0</v>
      </c>
      <c r="C54" s="11" t="s">
        <v>34</v>
      </c>
      <c r="D54" s="14">
        <v>54</v>
      </c>
      <c r="E54" s="14" t="s">
        <v>7</v>
      </c>
      <c r="J54" s="13">
        <v>4</v>
      </c>
      <c r="K54" s="14" t="s">
        <v>19</v>
      </c>
    </row>
    <row r="55" spans="1:22" ht="12.75">
      <c r="A55" s="18">
        <v>40409</v>
      </c>
      <c r="B55" s="11" t="s">
        <v>0</v>
      </c>
      <c r="C55" s="11" t="s">
        <v>34</v>
      </c>
      <c r="D55" s="14">
        <v>55</v>
      </c>
      <c r="E55" s="14" t="s">
        <v>7</v>
      </c>
      <c r="J55" s="13">
        <v>3.9</v>
      </c>
      <c r="K55" s="14" t="s">
        <v>19</v>
      </c>
      <c r="V55" s="14" t="s">
        <v>11</v>
      </c>
    </row>
    <row r="56" spans="1:11" ht="12.75">
      <c r="A56" s="18">
        <v>40409</v>
      </c>
      <c r="B56" s="11" t="s">
        <v>0</v>
      </c>
      <c r="C56" s="11" t="s">
        <v>34</v>
      </c>
      <c r="D56" s="14">
        <v>56</v>
      </c>
      <c r="E56" s="14" t="s">
        <v>7</v>
      </c>
      <c r="J56" s="13">
        <v>4.1</v>
      </c>
      <c r="K56" s="14" t="s">
        <v>19</v>
      </c>
    </row>
    <row r="57" spans="1:22" ht="12.75">
      <c r="A57" s="18">
        <v>40409</v>
      </c>
      <c r="B57" s="11" t="s">
        <v>0</v>
      </c>
      <c r="C57" s="11" t="s">
        <v>34</v>
      </c>
      <c r="D57" s="14">
        <v>57</v>
      </c>
      <c r="E57" s="14" t="s">
        <v>7</v>
      </c>
      <c r="J57" s="13">
        <v>3.7</v>
      </c>
      <c r="K57" s="14" t="s">
        <v>19</v>
      </c>
      <c r="V57" s="14" t="s">
        <v>11</v>
      </c>
    </row>
    <row r="58" spans="1:11" ht="12.75">
      <c r="A58" s="18">
        <v>40409</v>
      </c>
      <c r="B58" s="11" t="s">
        <v>0</v>
      </c>
      <c r="C58" s="11" t="s">
        <v>34</v>
      </c>
      <c r="D58" s="14">
        <v>58</v>
      </c>
      <c r="E58" s="14" t="s">
        <v>7</v>
      </c>
      <c r="J58" s="13">
        <v>3.9</v>
      </c>
      <c r="K58" s="14" t="s">
        <v>19</v>
      </c>
    </row>
    <row r="59" spans="1:25" ht="12.75">
      <c r="A59" s="18">
        <v>40409</v>
      </c>
      <c r="B59" s="11" t="s">
        <v>0</v>
      </c>
      <c r="C59" s="11" t="s">
        <v>34</v>
      </c>
      <c r="D59" s="14">
        <v>59</v>
      </c>
      <c r="E59" s="14" t="s">
        <v>7</v>
      </c>
      <c r="J59" s="13">
        <v>3.6</v>
      </c>
      <c r="K59" s="14" t="s">
        <v>19</v>
      </c>
      <c r="Y59" s="14" t="s">
        <v>11</v>
      </c>
    </row>
    <row r="60" spans="1:11" ht="12.75">
      <c r="A60" s="18">
        <v>40409</v>
      </c>
      <c r="B60" s="11" t="s">
        <v>0</v>
      </c>
      <c r="C60" s="11" t="s">
        <v>34</v>
      </c>
      <c r="D60" s="14">
        <v>60</v>
      </c>
      <c r="E60" s="14" t="s">
        <v>7</v>
      </c>
      <c r="J60" s="13">
        <v>3.8</v>
      </c>
      <c r="K60" s="14" t="s">
        <v>19</v>
      </c>
    </row>
    <row r="61" spans="1:20" ht="12.75">
      <c r="A61" s="18">
        <v>40409</v>
      </c>
      <c r="B61" s="11" t="s">
        <v>0</v>
      </c>
      <c r="C61" s="11" t="s">
        <v>34</v>
      </c>
      <c r="D61" s="14">
        <v>61</v>
      </c>
      <c r="E61" s="14" t="s">
        <v>7</v>
      </c>
      <c r="J61" s="13">
        <v>3.7</v>
      </c>
      <c r="K61" s="14" t="s">
        <v>19</v>
      </c>
      <c r="T61" s="4" t="s">
        <v>22</v>
      </c>
    </row>
    <row r="62" spans="1:20" ht="12.75">
      <c r="A62" s="18">
        <v>40409</v>
      </c>
      <c r="B62" s="11" t="s">
        <v>0</v>
      </c>
      <c r="C62" s="11" t="s">
        <v>34</v>
      </c>
      <c r="D62" s="14">
        <v>62</v>
      </c>
      <c r="E62" s="14" t="s">
        <v>7</v>
      </c>
      <c r="J62" s="13">
        <v>3.5</v>
      </c>
      <c r="K62" s="14" t="s">
        <v>19</v>
      </c>
      <c r="T62" s="4" t="s">
        <v>22</v>
      </c>
    </row>
    <row r="63" spans="1:11" ht="12.75">
      <c r="A63" s="18">
        <v>40409</v>
      </c>
      <c r="B63" s="11" t="s">
        <v>0</v>
      </c>
      <c r="C63" s="11" t="s">
        <v>34</v>
      </c>
      <c r="D63" s="14">
        <v>63</v>
      </c>
      <c r="E63" s="14" t="s">
        <v>7</v>
      </c>
      <c r="J63" s="13">
        <v>3.5</v>
      </c>
      <c r="K63" s="14" t="s">
        <v>19</v>
      </c>
    </row>
    <row r="64" spans="1:24" ht="12.75">
      <c r="A64" s="18">
        <v>40413</v>
      </c>
      <c r="B64" s="11" t="s">
        <v>0</v>
      </c>
      <c r="C64" s="11" t="s">
        <v>1</v>
      </c>
      <c r="D64" s="14">
        <v>64</v>
      </c>
      <c r="E64" s="14" t="s">
        <v>7</v>
      </c>
      <c r="J64" s="13">
        <v>4</v>
      </c>
      <c r="K64" s="14" t="s">
        <v>19</v>
      </c>
      <c r="V64" s="14" t="s">
        <v>11</v>
      </c>
      <c r="X64" s="14" t="s">
        <v>11</v>
      </c>
    </row>
    <row r="65" spans="1:11" ht="12.75">
      <c r="A65" s="18">
        <v>40409</v>
      </c>
      <c r="B65" s="11" t="s">
        <v>0</v>
      </c>
      <c r="C65" s="11" t="s">
        <v>34</v>
      </c>
      <c r="D65" s="14">
        <v>64</v>
      </c>
      <c r="E65" s="14" t="s">
        <v>7</v>
      </c>
      <c r="J65" s="13">
        <v>3.7</v>
      </c>
      <c r="K65" s="14" t="s">
        <v>19</v>
      </c>
    </row>
    <row r="66" spans="1:11" ht="12.75">
      <c r="A66" s="18">
        <v>40409</v>
      </c>
      <c r="B66" s="11" t="s">
        <v>0</v>
      </c>
      <c r="C66" s="11" t="s">
        <v>34</v>
      </c>
      <c r="D66" s="14">
        <v>65</v>
      </c>
      <c r="E66" s="14" t="s">
        <v>7</v>
      </c>
      <c r="J66" s="13">
        <v>3.6</v>
      </c>
      <c r="K66" s="14" t="s">
        <v>19</v>
      </c>
    </row>
    <row r="67" spans="1:11" ht="12.75">
      <c r="A67" s="18">
        <v>40409</v>
      </c>
      <c r="B67" s="11" t="s">
        <v>0</v>
      </c>
      <c r="C67" s="11" t="s">
        <v>34</v>
      </c>
      <c r="D67" s="14">
        <v>66</v>
      </c>
      <c r="E67" s="14" t="s">
        <v>11</v>
      </c>
      <c r="F67" s="4">
        <v>5</v>
      </c>
      <c r="I67" s="4">
        <v>16</v>
      </c>
      <c r="J67" s="13">
        <v>3.7</v>
      </c>
      <c r="K67" s="14" t="s">
        <v>19</v>
      </c>
    </row>
    <row r="68" spans="1:17" ht="12.75">
      <c r="A68" s="18">
        <v>40409</v>
      </c>
      <c r="B68" s="11" t="s">
        <v>0</v>
      </c>
      <c r="C68" s="11" t="s">
        <v>34</v>
      </c>
      <c r="D68" s="14">
        <v>67</v>
      </c>
      <c r="E68" s="14" t="s">
        <v>7</v>
      </c>
      <c r="J68" s="13">
        <v>3.5</v>
      </c>
      <c r="K68" s="14" t="s">
        <v>19</v>
      </c>
      <c r="Q68" s="8" t="s">
        <v>22</v>
      </c>
    </row>
    <row r="69" spans="1:11" ht="12.75">
      <c r="A69" s="18">
        <v>40409</v>
      </c>
      <c r="B69" s="11" t="s">
        <v>0</v>
      </c>
      <c r="C69" s="11" t="s">
        <v>34</v>
      </c>
      <c r="D69" s="14">
        <v>68</v>
      </c>
      <c r="E69" s="14" t="s">
        <v>7</v>
      </c>
      <c r="J69" s="13">
        <v>4.6</v>
      </c>
      <c r="K69" s="14" t="s">
        <v>19</v>
      </c>
    </row>
    <row r="70" spans="1:11" ht="12.75">
      <c r="A70" s="18">
        <v>40409</v>
      </c>
      <c r="B70" s="11" t="s">
        <v>0</v>
      </c>
      <c r="C70" s="11" t="s">
        <v>34</v>
      </c>
      <c r="D70" s="14">
        <v>69</v>
      </c>
      <c r="E70" s="14" t="s">
        <v>7</v>
      </c>
      <c r="J70" s="13">
        <v>4.6</v>
      </c>
      <c r="K70" s="14" t="s">
        <v>19</v>
      </c>
    </row>
    <row r="71" spans="1:11" ht="12.75">
      <c r="A71" s="18">
        <v>40409</v>
      </c>
      <c r="B71" s="11" t="s">
        <v>0</v>
      </c>
      <c r="C71" s="11" t="s">
        <v>34</v>
      </c>
      <c r="D71" s="14">
        <v>70</v>
      </c>
      <c r="E71" s="14" t="s">
        <v>7</v>
      </c>
      <c r="J71" s="13">
        <v>4.5</v>
      </c>
      <c r="K71" s="14" t="s">
        <v>19</v>
      </c>
    </row>
    <row r="72" spans="1:11" ht="12.75">
      <c r="A72" s="18">
        <v>40409</v>
      </c>
      <c r="B72" s="11" t="s">
        <v>0</v>
      </c>
      <c r="C72" s="11" t="s">
        <v>34</v>
      </c>
      <c r="D72" s="14">
        <v>71</v>
      </c>
      <c r="E72" s="14" t="s">
        <v>7</v>
      </c>
      <c r="J72" s="13">
        <v>4.6</v>
      </c>
      <c r="K72" s="14" t="s">
        <v>19</v>
      </c>
    </row>
    <row r="73" spans="1:13" ht="12.75">
      <c r="A73" s="18">
        <v>40409</v>
      </c>
      <c r="B73" s="11" t="s">
        <v>0</v>
      </c>
      <c r="C73" s="11" t="s">
        <v>34</v>
      </c>
      <c r="D73" s="14">
        <v>72</v>
      </c>
      <c r="E73" s="14" t="s">
        <v>11</v>
      </c>
      <c r="I73" s="4">
        <v>23</v>
      </c>
      <c r="J73" s="13">
        <v>4.3</v>
      </c>
      <c r="K73" s="14" t="s">
        <v>19</v>
      </c>
      <c r="M73" s="8" t="s">
        <v>22</v>
      </c>
    </row>
    <row r="74" spans="1:28" ht="12.75">
      <c r="A74" s="18">
        <v>40413</v>
      </c>
      <c r="B74" s="11" t="s">
        <v>0</v>
      </c>
      <c r="C74" s="11" t="s">
        <v>28</v>
      </c>
      <c r="D74" s="14">
        <v>73</v>
      </c>
      <c r="E74" s="14" t="s">
        <v>7</v>
      </c>
      <c r="J74" s="13">
        <v>3.9</v>
      </c>
      <c r="K74" s="14" t="s">
        <v>32</v>
      </c>
      <c r="AB74" s="14" t="s">
        <v>11</v>
      </c>
    </row>
    <row r="75" spans="1:25" ht="12.75">
      <c r="A75" s="18">
        <v>40413</v>
      </c>
      <c r="B75" s="11" t="s">
        <v>0</v>
      </c>
      <c r="C75" s="11" t="s">
        <v>1</v>
      </c>
      <c r="D75" s="14">
        <v>74</v>
      </c>
      <c r="E75" s="14" t="s">
        <v>7</v>
      </c>
      <c r="J75" s="13">
        <v>3.8</v>
      </c>
      <c r="K75" s="14" t="s">
        <v>19</v>
      </c>
      <c r="L75" s="8">
        <v>5</v>
      </c>
      <c r="M75" s="8">
        <v>5</v>
      </c>
      <c r="T75" s="4">
        <v>10</v>
      </c>
      <c r="V75" s="14" t="s">
        <v>11</v>
      </c>
      <c r="W75" s="14" t="s">
        <v>11</v>
      </c>
      <c r="X75" s="14" t="s">
        <v>11</v>
      </c>
      <c r="Y75" s="14" t="s">
        <v>11</v>
      </c>
    </row>
    <row r="76" spans="1:17" ht="12.75">
      <c r="A76" s="18">
        <v>40409</v>
      </c>
      <c r="B76" s="11" t="s">
        <v>0</v>
      </c>
      <c r="C76" s="11" t="s">
        <v>34</v>
      </c>
      <c r="D76" s="14">
        <v>75</v>
      </c>
      <c r="E76" s="14" t="s">
        <v>11</v>
      </c>
      <c r="F76" s="4">
        <v>32</v>
      </c>
      <c r="J76" s="13">
        <v>3.6</v>
      </c>
      <c r="K76" s="14" t="s">
        <v>19</v>
      </c>
      <c r="Q76" s="8" t="s">
        <v>22</v>
      </c>
    </row>
    <row r="77" spans="3:21" ht="12.75">
      <c r="C77" s="52" t="s">
        <v>71</v>
      </c>
      <c r="D77" s="53"/>
      <c r="E77" s="53"/>
      <c r="F77" s="54">
        <f>COUNTIF(F3:F76,"P")</f>
        <v>0</v>
      </c>
      <c r="G77" s="54">
        <f>COUNTIF(G3:G76,"P")</f>
        <v>0</v>
      </c>
      <c r="H77" s="54">
        <f>COUNTIF(H3:H76,"P")</f>
        <v>0</v>
      </c>
      <c r="I77" s="54">
        <f>COUNTIF(I3:I76,"P")</f>
        <v>0</v>
      </c>
      <c r="J77" s="55">
        <f>AVERAGE(J3:J76)</f>
        <v>3.9472972972972977</v>
      </c>
      <c r="K77" s="53" t="s">
        <v>40</v>
      </c>
      <c r="L77" s="54">
        <f>COUNTIF(L3:L76,"P")</f>
        <v>5</v>
      </c>
      <c r="M77" s="54">
        <f>COUNTIF(M3:M76,"P")</f>
        <v>5</v>
      </c>
      <c r="N77" s="54">
        <f>COUNTIF(N3:N76,"P")</f>
        <v>1</v>
      </c>
      <c r="O77" s="54">
        <f>COUNTIF(O3:O76,"P")</f>
        <v>1</v>
      </c>
      <c r="P77" s="54">
        <f>COUNTIF(P3:P76,"P")</f>
        <v>0</v>
      </c>
      <c r="Q77" s="54">
        <f>COUNTIF(Q3:Q76,"P")</f>
        <v>14</v>
      </c>
      <c r="R77" s="53"/>
      <c r="S77" s="54">
        <f>COUNTIF(S3:S76,"P")</f>
        <v>2</v>
      </c>
      <c r="T77" s="54">
        <f>COUNTIF(T3:T76,"P")</f>
        <v>4</v>
      </c>
      <c r="U77" s="56">
        <f>COUNTIF(U3:U76,"P")</f>
        <v>0</v>
      </c>
    </row>
    <row r="78" spans="3:31" ht="12.75">
      <c r="C78" s="57" t="s">
        <v>72</v>
      </c>
      <c r="D78" s="58"/>
      <c r="E78" s="58"/>
      <c r="F78" s="59">
        <f>COUNT(F3:F76)</f>
        <v>4</v>
      </c>
      <c r="G78" s="59">
        <f>COUNT(G3:G76)</f>
        <v>0</v>
      </c>
      <c r="H78" s="59">
        <f>COUNT(H3:H76)</f>
        <v>9</v>
      </c>
      <c r="I78" s="59">
        <f>COUNT(I3:I76)</f>
        <v>2</v>
      </c>
      <c r="J78" s="60">
        <f>STDEV(J3:J76)</f>
        <v>0.5166337228194153</v>
      </c>
      <c r="K78" s="58" t="s">
        <v>70</v>
      </c>
      <c r="L78" s="59">
        <f>COUNT(L3:L76)</f>
        <v>4</v>
      </c>
      <c r="M78" s="59">
        <f>COUNT(M3:M76)</f>
        <v>15</v>
      </c>
      <c r="N78" s="59">
        <f>COUNT(N3:N76)</f>
        <v>0</v>
      </c>
      <c r="O78" s="59">
        <f>COUNT(O3:O76)</f>
        <v>0</v>
      </c>
      <c r="P78" s="59">
        <f>COUNT(P3:P76)</f>
        <v>1</v>
      </c>
      <c r="Q78" s="59">
        <f>COUNT(Q3:Q76)</f>
        <v>0</v>
      </c>
      <c r="R78" s="61"/>
      <c r="S78" s="59">
        <f>COUNT(S3:S76)</f>
        <v>25</v>
      </c>
      <c r="T78" s="59">
        <f>COUNT(T3:T76)</f>
        <v>7</v>
      </c>
      <c r="U78" s="62">
        <f>COUNT(U3:U76)</f>
        <v>0</v>
      </c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3:31" ht="12.75">
      <c r="C79" s="63" t="s">
        <v>73</v>
      </c>
      <c r="D79" s="64"/>
      <c r="E79" s="65"/>
      <c r="F79" s="66">
        <f>F78+F77</f>
        <v>4</v>
      </c>
      <c r="G79" s="66">
        <f>G78+G77</f>
        <v>0</v>
      </c>
      <c r="H79" s="66">
        <f>H78+H77</f>
        <v>9</v>
      </c>
      <c r="I79" s="66">
        <f>I78+I77</f>
        <v>2</v>
      </c>
      <c r="J79" s="67">
        <f>MAX(J3:J76)</f>
        <v>5.4</v>
      </c>
      <c r="K79" s="64" t="s">
        <v>67</v>
      </c>
      <c r="L79" s="66">
        <f>L78+L77</f>
        <v>9</v>
      </c>
      <c r="M79" s="66">
        <f>M78+M77</f>
        <v>20</v>
      </c>
      <c r="N79" s="66">
        <f>N78+N77</f>
        <v>1</v>
      </c>
      <c r="O79" s="66">
        <f>O78+O77</f>
        <v>1</v>
      </c>
      <c r="P79" s="66">
        <f>P78+P77</f>
        <v>1</v>
      </c>
      <c r="Q79" s="66">
        <f>Q78+Q77</f>
        <v>14</v>
      </c>
      <c r="R79" s="68"/>
      <c r="S79" s="66">
        <f>S78+S77</f>
        <v>27</v>
      </c>
      <c r="T79" s="66">
        <f>T78+T77</f>
        <v>11</v>
      </c>
      <c r="U79" s="69">
        <f>U78+U77</f>
        <v>0</v>
      </c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0:31" ht="12.75">
      <c r="J80" s="13">
        <f>MIN(J3:J76)</f>
        <v>2.6</v>
      </c>
      <c r="K80" s="14" t="s">
        <v>68</v>
      </c>
      <c r="R80" s="32"/>
      <c r="S80" s="8"/>
      <c r="T80" s="8"/>
      <c r="U80" s="8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3" customFormat="1" ht="12.75">
      <c r="A81" s="30"/>
      <c r="B81" s="30"/>
      <c r="C81" s="30"/>
      <c r="D81" s="31"/>
      <c r="E81" s="31"/>
      <c r="F81" s="7"/>
      <c r="G81" s="7"/>
      <c r="H81" s="7"/>
      <c r="I81" s="7"/>
      <c r="J81" s="13"/>
      <c r="K81" s="31"/>
      <c r="L81" s="7"/>
      <c r="M81" s="7"/>
      <c r="N81" s="7"/>
      <c r="O81" s="7"/>
      <c r="P81" s="7"/>
      <c r="Q81" s="7"/>
      <c r="R81" s="31"/>
      <c r="S81" s="7"/>
      <c r="T81" s="7"/>
      <c r="U81" s="7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zoomScalePageLayoutView="0" workbookViewId="0" topLeftCell="A43">
      <selection activeCell="F84" sqref="F84"/>
    </sheetView>
  </sheetViews>
  <sheetFormatPr defaultColWidth="9.140625" defaultRowHeight="12.75"/>
  <cols>
    <col min="1" max="3" width="9.140625" style="11" customWidth="1"/>
    <col min="4" max="5" width="9.140625" style="17" customWidth="1"/>
    <col min="6" max="9" width="9.140625" style="11" customWidth="1"/>
    <col min="10" max="10" width="10.57421875" style="24" bestFit="1" customWidth="1"/>
    <col min="11" max="11" width="9.140625" style="24" customWidth="1"/>
    <col min="12" max="13" width="9.140625" style="17" customWidth="1"/>
    <col min="14" max="19" width="9.140625" style="11" customWidth="1"/>
    <col min="20" max="20" width="16.8515625" style="17" bestFit="1" customWidth="1"/>
    <col min="21" max="23" width="9.140625" style="11" customWidth="1"/>
    <col min="24" max="33" width="9.140625" style="17" customWidth="1"/>
  </cols>
  <sheetData>
    <row r="1" spans="1:33" s="1" customFormat="1" ht="12.75">
      <c r="A1" s="18"/>
      <c r="B1" s="11"/>
      <c r="C1" s="11"/>
      <c r="D1" s="14"/>
      <c r="E1" s="14"/>
      <c r="F1" s="4"/>
      <c r="G1" s="4"/>
      <c r="H1" s="5" t="s">
        <v>38</v>
      </c>
      <c r="I1" s="4"/>
      <c r="J1" s="21"/>
      <c r="K1" s="21"/>
      <c r="L1" s="13"/>
      <c r="M1" s="14"/>
      <c r="N1" s="8"/>
      <c r="O1" s="8" t="s">
        <v>20</v>
      </c>
      <c r="P1" s="8"/>
      <c r="Q1" s="8"/>
      <c r="R1" s="8"/>
      <c r="S1" s="8"/>
      <c r="T1" s="14" t="s">
        <v>23</v>
      </c>
      <c r="U1" s="4" t="s">
        <v>24</v>
      </c>
      <c r="V1" s="4"/>
      <c r="W1" s="4"/>
      <c r="X1" s="14" t="s">
        <v>12</v>
      </c>
      <c r="Y1" s="14"/>
      <c r="Z1" s="14"/>
      <c r="AA1" s="14"/>
      <c r="AB1" s="14"/>
      <c r="AC1" s="14"/>
      <c r="AD1" s="14"/>
      <c r="AE1" s="14"/>
      <c r="AF1" s="14"/>
      <c r="AG1" s="14"/>
    </row>
    <row r="2" spans="1:33" s="2" customFormat="1" ht="96.75">
      <c r="A2" s="19" t="s">
        <v>2</v>
      </c>
      <c r="B2" s="20" t="s">
        <v>3</v>
      </c>
      <c r="C2" s="20" t="s">
        <v>4</v>
      </c>
      <c r="D2" s="16" t="s">
        <v>5</v>
      </c>
      <c r="E2" s="16" t="s">
        <v>6</v>
      </c>
      <c r="F2" s="6" t="s">
        <v>8</v>
      </c>
      <c r="G2" s="6" t="s">
        <v>9</v>
      </c>
      <c r="H2" s="6" t="s">
        <v>10</v>
      </c>
      <c r="I2" s="6" t="s">
        <v>30</v>
      </c>
      <c r="J2" s="22" t="s">
        <v>41</v>
      </c>
      <c r="K2" s="22" t="s">
        <v>42</v>
      </c>
      <c r="L2" s="15" t="s">
        <v>17</v>
      </c>
      <c r="M2" s="16" t="s">
        <v>18</v>
      </c>
      <c r="N2" s="9" t="s">
        <v>14</v>
      </c>
      <c r="O2" s="9" t="s">
        <v>13</v>
      </c>
      <c r="P2" s="10" t="s">
        <v>39</v>
      </c>
      <c r="Q2" s="9" t="s">
        <v>26</v>
      </c>
      <c r="R2" s="9" t="s">
        <v>25</v>
      </c>
      <c r="S2" s="9" t="s">
        <v>21</v>
      </c>
      <c r="T2" s="16"/>
      <c r="U2" s="6" t="s">
        <v>9</v>
      </c>
      <c r="V2" s="6" t="s">
        <v>15</v>
      </c>
      <c r="W2" s="6" t="s">
        <v>37</v>
      </c>
      <c r="X2" s="16" t="s">
        <v>9</v>
      </c>
      <c r="Y2" s="16" t="s">
        <v>13</v>
      </c>
      <c r="Z2" s="16" t="s">
        <v>14</v>
      </c>
      <c r="AA2" s="16" t="s">
        <v>15</v>
      </c>
      <c r="AB2" s="16" t="s">
        <v>16</v>
      </c>
      <c r="AC2" s="16" t="s">
        <v>27</v>
      </c>
      <c r="AD2" s="16" t="s">
        <v>29</v>
      </c>
      <c r="AE2" s="16" t="s">
        <v>30</v>
      </c>
      <c r="AF2" s="16" t="s">
        <v>21</v>
      </c>
      <c r="AG2" s="16" t="s">
        <v>33</v>
      </c>
    </row>
    <row r="3" spans="1:23" ht="12.75">
      <c r="A3" s="18">
        <v>40780</v>
      </c>
      <c r="B3" s="11" t="s">
        <v>36</v>
      </c>
      <c r="C3" s="11" t="s">
        <v>28</v>
      </c>
      <c r="D3" s="14">
        <v>1</v>
      </c>
      <c r="E3" s="14" t="s">
        <v>7</v>
      </c>
      <c r="F3" s="4"/>
      <c r="G3" s="4"/>
      <c r="H3" s="4"/>
      <c r="I3" s="4"/>
      <c r="J3" s="23">
        <v>4</v>
      </c>
      <c r="K3" s="23">
        <f>IF(L3="","NA",(J3-L3))</f>
        <v>1.6</v>
      </c>
      <c r="L3" s="13">
        <v>2.4</v>
      </c>
      <c r="M3" s="14" t="s">
        <v>31</v>
      </c>
      <c r="N3" s="8"/>
      <c r="O3" s="8"/>
      <c r="P3" s="8"/>
      <c r="Q3" s="8"/>
      <c r="R3" s="8"/>
      <c r="S3" s="8"/>
      <c r="U3" s="4"/>
      <c r="V3" s="4"/>
      <c r="W3" s="4"/>
    </row>
    <row r="4" spans="1:23" ht="12.75">
      <c r="A4" s="18">
        <v>40780</v>
      </c>
      <c r="B4" s="11" t="s">
        <v>36</v>
      </c>
      <c r="C4" s="11" t="s">
        <v>28</v>
      </c>
      <c r="D4" s="14">
        <v>2</v>
      </c>
      <c r="E4" s="14"/>
      <c r="F4" s="4"/>
      <c r="G4" s="4"/>
      <c r="H4" s="4"/>
      <c r="I4" s="4"/>
      <c r="J4" s="23">
        <v>5.3</v>
      </c>
      <c r="K4" s="23" t="str">
        <f aca="true" t="shared" si="0" ref="K4:K67">IF(L4="","NA",(J4-L4))</f>
        <v>NA</v>
      </c>
      <c r="L4" s="13"/>
      <c r="M4" s="14" t="s">
        <v>31</v>
      </c>
      <c r="N4" s="8"/>
      <c r="O4" s="8"/>
      <c r="P4" s="8"/>
      <c r="Q4" s="8"/>
      <c r="R4" s="8"/>
      <c r="S4" s="8"/>
      <c r="U4" s="4"/>
      <c r="V4" s="4"/>
      <c r="W4" s="4"/>
    </row>
    <row r="5" spans="1:23" ht="12.75">
      <c r="A5" s="18">
        <v>40780</v>
      </c>
      <c r="B5" s="11" t="s">
        <v>36</v>
      </c>
      <c r="C5" s="11" t="s">
        <v>28</v>
      </c>
      <c r="D5" s="14">
        <v>3</v>
      </c>
      <c r="E5" s="14" t="s">
        <v>7</v>
      </c>
      <c r="F5" s="4"/>
      <c r="G5" s="4">
        <v>15</v>
      </c>
      <c r="H5" s="4"/>
      <c r="I5" s="4"/>
      <c r="J5" s="23">
        <v>4.1</v>
      </c>
      <c r="K5" s="23" t="str">
        <f t="shared" si="0"/>
        <v>NA</v>
      </c>
      <c r="L5" s="13"/>
      <c r="M5" s="14" t="s">
        <v>31</v>
      </c>
      <c r="N5" s="8"/>
      <c r="O5" s="8"/>
      <c r="P5" s="8"/>
      <c r="Q5" s="8"/>
      <c r="R5" s="8"/>
      <c r="S5" s="8"/>
      <c r="U5" s="4">
        <v>80</v>
      </c>
      <c r="V5" s="4"/>
      <c r="W5" s="4"/>
    </row>
    <row r="6" spans="1:23" ht="12.75">
      <c r="A6" s="18">
        <v>40780</v>
      </c>
      <c r="B6" s="11" t="s">
        <v>36</v>
      </c>
      <c r="C6" s="11" t="s">
        <v>28</v>
      </c>
      <c r="D6" s="14">
        <v>4</v>
      </c>
      <c r="E6" s="14" t="s">
        <v>7</v>
      </c>
      <c r="F6" s="4"/>
      <c r="G6" s="4"/>
      <c r="H6" s="4"/>
      <c r="I6" s="4"/>
      <c r="J6" s="23">
        <v>4.6</v>
      </c>
      <c r="K6" s="23">
        <f t="shared" si="0"/>
        <v>1.5999999999999996</v>
      </c>
      <c r="L6" s="13">
        <v>3</v>
      </c>
      <c r="M6" s="14" t="s">
        <v>31</v>
      </c>
      <c r="N6" s="8"/>
      <c r="O6" s="8"/>
      <c r="P6" s="8"/>
      <c r="Q6" s="8"/>
      <c r="R6" s="8"/>
      <c r="S6" s="8"/>
      <c r="U6" s="4"/>
      <c r="V6" s="4"/>
      <c r="W6" s="4"/>
    </row>
    <row r="7" spans="1:23" ht="12.75">
      <c r="A7" s="18">
        <v>40780</v>
      </c>
      <c r="B7" s="11" t="s">
        <v>36</v>
      </c>
      <c r="C7" s="11" t="s">
        <v>28</v>
      </c>
      <c r="D7" s="14">
        <v>5</v>
      </c>
      <c r="E7" s="14" t="s">
        <v>7</v>
      </c>
      <c r="F7" s="4"/>
      <c r="G7" s="4"/>
      <c r="H7" s="4"/>
      <c r="I7" s="4"/>
      <c r="J7" s="23">
        <v>4.4</v>
      </c>
      <c r="K7" s="23" t="str">
        <f t="shared" si="0"/>
        <v>NA</v>
      </c>
      <c r="L7" s="13"/>
      <c r="M7" s="14" t="s">
        <v>31</v>
      </c>
      <c r="N7" s="8"/>
      <c r="O7" s="8"/>
      <c r="P7" s="8"/>
      <c r="Q7" s="8"/>
      <c r="R7" s="8"/>
      <c r="S7" s="8"/>
      <c r="U7" s="4"/>
      <c r="V7" s="4"/>
      <c r="W7" s="4"/>
    </row>
    <row r="8" spans="1:23" ht="12.75">
      <c r="A8" s="18">
        <v>40780</v>
      </c>
      <c r="B8" s="11" t="s">
        <v>36</v>
      </c>
      <c r="C8" s="11" t="s">
        <v>28</v>
      </c>
      <c r="D8" s="14">
        <v>6</v>
      </c>
      <c r="E8" s="14" t="s">
        <v>11</v>
      </c>
      <c r="F8" s="4">
        <v>15</v>
      </c>
      <c r="G8" s="4"/>
      <c r="H8" s="4"/>
      <c r="I8" s="4">
        <v>2</v>
      </c>
      <c r="J8" s="23">
        <v>4</v>
      </c>
      <c r="K8" s="23" t="str">
        <f t="shared" si="0"/>
        <v>NA</v>
      </c>
      <c r="L8" s="13"/>
      <c r="M8" s="14" t="s">
        <v>19</v>
      </c>
      <c r="N8" s="8"/>
      <c r="O8" s="8"/>
      <c r="P8" s="8"/>
      <c r="Q8" s="8"/>
      <c r="R8" s="8"/>
      <c r="S8" s="8"/>
      <c r="U8" s="4"/>
      <c r="V8" s="4"/>
      <c r="W8" s="4"/>
    </row>
    <row r="9" spans="1:23" ht="12.75">
      <c r="A9" s="18">
        <v>40780</v>
      </c>
      <c r="B9" s="11" t="s">
        <v>36</v>
      </c>
      <c r="C9" s="11" t="s">
        <v>28</v>
      </c>
      <c r="D9" s="14">
        <v>7</v>
      </c>
      <c r="E9" s="14" t="s">
        <v>7</v>
      </c>
      <c r="F9" s="4"/>
      <c r="G9" s="4"/>
      <c r="H9" s="4"/>
      <c r="I9" s="4"/>
      <c r="J9" s="23">
        <v>3.3</v>
      </c>
      <c r="K9" s="23" t="str">
        <f t="shared" si="0"/>
        <v>NA</v>
      </c>
      <c r="L9" s="13"/>
      <c r="M9" s="14" t="s">
        <v>19</v>
      </c>
      <c r="N9" s="8"/>
      <c r="O9" s="8"/>
      <c r="P9" s="8"/>
      <c r="Q9" s="8"/>
      <c r="R9" s="8"/>
      <c r="S9" s="8"/>
      <c r="U9" s="4"/>
      <c r="V9" s="4"/>
      <c r="W9" s="4"/>
    </row>
    <row r="10" spans="1:23" ht="12.75">
      <c r="A10" s="18">
        <v>40780</v>
      </c>
      <c r="B10" s="11" t="s">
        <v>36</v>
      </c>
      <c r="C10" s="11" t="s">
        <v>28</v>
      </c>
      <c r="D10" s="14">
        <v>8</v>
      </c>
      <c r="E10" s="14" t="s">
        <v>7</v>
      </c>
      <c r="F10" s="4"/>
      <c r="G10" s="4"/>
      <c r="H10" s="4"/>
      <c r="I10" s="4"/>
      <c r="J10" s="23">
        <v>4.5</v>
      </c>
      <c r="K10" s="23">
        <f t="shared" si="0"/>
        <v>2.2</v>
      </c>
      <c r="L10" s="13">
        <v>2.3</v>
      </c>
      <c r="M10" s="14" t="s">
        <v>31</v>
      </c>
      <c r="N10" s="8"/>
      <c r="O10" s="8"/>
      <c r="P10" s="8"/>
      <c r="Q10" s="8"/>
      <c r="R10" s="8"/>
      <c r="S10" s="8"/>
      <c r="U10" s="4"/>
      <c r="V10" s="4"/>
      <c r="W10" s="4"/>
    </row>
    <row r="11" spans="1:23" ht="12.75">
      <c r="A11" s="18">
        <v>40780</v>
      </c>
      <c r="B11" s="11" t="s">
        <v>36</v>
      </c>
      <c r="C11" s="11" t="s">
        <v>28</v>
      </c>
      <c r="D11" s="14">
        <v>9</v>
      </c>
      <c r="E11" s="14" t="s">
        <v>7</v>
      </c>
      <c r="F11" s="4"/>
      <c r="G11" s="4">
        <v>3</v>
      </c>
      <c r="H11" s="4"/>
      <c r="I11" s="4"/>
      <c r="J11" s="23">
        <v>4.3</v>
      </c>
      <c r="K11" s="23">
        <f t="shared" si="0"/>
        <v>2.5</v>
      </c>
      <c r="L11" s="13">
        <v>1.8</v>
      </c>
      <c r="M11" s="14" t="s">
        <v>31</v>
      </c>
      <c r="N11" s="8"/>
      <c r="O11" s="8"/>
      <c r="P11" s="8"/>
      <c r="Q11" s="8"/>
      <c r="R11" s="8"/>
      <c r="S11" s="8"/>
      <c r="U11" s="4">
        <v>30</v>
      </c>
      <c r="V11" s="4"/>
      <c r="W11" s="4"/>
    </row>
    <row r="12" spans="1:23" ht="12.75">
      <c r="A12" s="18">
        <v>40780</v>
      </c>
      <c r="B12" s="11" t="s">
        <v>36</v>
      </c>
      <c r="C12" s="11" t="s">
        <v>28</v>
      </c>
      <c r="D12" s="14">
        <v>10</v>
      </c>
      <c r="E12" s="14" t="s">
        <v>7</v>
      </c>
      <c r="F12" s="4"/>
      <c r="G12" s="4">
        <v>9</v>
      </c>
      <c r="H12" s="4"/>
      <c r="I12" s="4"/>
      <c r="J12" s="23">
        <v>3.9</v>
      </c>
      <c r="K12" s="23">
        <f t="shared" si="0"/>
        <v>2.0999999999999996</v>
      </c>
      <c r="L12" s="13">
        <v>1.8</v>
      </c>
      <c r="M12" s="14" t="s">
        <v>31</v>
      </c>
      <c r="N12" s="8"/>
      <c r="O12" s="8"/>
      <c r="P12" s="8"/>
      <c r="Q12" s="8"/>
      <c r="R12" s="8"/>
      <c r="S12" s="8"/>
      <c r="U12" s="4">
        <v>90</v>
      </c>
      <c r="V12" s="4"/>
      <c r="W12" s="4"/>
    </row>
    <row r="13" spans="1:23" ht="12.75">
      <c r="A13" s="18">
        <v>40780</v>
      </c>
      <c r="B13" s="11" t="s">
        <v>36</v>
      </c>
      <c r="C13" s="11" t="s">
        <v>28</v>
      </c>
      <c r="D13" s="14">
        <v>11</v>
      </c>
      <c r="E13" s="14" t="s">
        <v>7</v>
      </c>
      <c r="F13" s="4"/>
      <c r="G13" s="4">
        <v>11</v>
      </c>
      <c r="H13" s="4"/>
      <c r="I13" s="4"/>
      <c r="J13" s="23">
        <v>4</v>
      </c>
      <c r="K13" s="23">
        <f t="shared" si="0"/>
        <v>1.9</v>
      </c>
      <c r="L13" s="13">
        <v>2.1</v>
      </c>
      <c r="M13" s="14" t="s">
        <v>31</v>
      </c>
      <c r="N13" s="8"/>
      <c r="O13" s="8"/>
      <c r="P13" s="8"/>
      <c r="Q13" s="8"/>
      <c r="R13" s="8"/>
      <c r="S13" s="8"/>
      <c r="U13" s="4">
        <v>95</v>
      </c>
      <c r="V13" s="4"/>
      <c r="W13" s="4"/>
    </row>
    <row r="14" spans="1:23" ht="12.75">
      <c r="A14" s="18">
        <v>40780</v>
      </c>
      <c r="B14" s="11" t="s">
        <v>36</v>
      </c>
      <c r="C14" s="11" t="s">
        <v>28</v>
      </c>
      <c r="D14" s="14">
        <v>12</v>
      </c>
      <c r="E14" s="14" t="s">
        <v>7</v>
      </c>
      <c r="F14" s="4"/>
      <c r="G14" s="4">
        <v>4</v>
      </c>
      <c r="H14" s="4"/>
      <c r="I14" s="4"/>
      <c r="J14" s="23">
        <v>4.3</v>
      </c>
      <c r="K14" s="23">
        <f t="shared" si="0"/>
        <v>2.0999999999999996</v>
      </c>
      <c r="L14" s="13">
        <v>2.2</v>
      </c>
      <c r="M14" s="14" t="s">
        <v>31</v>
      </c>
      <c r="N14" s="8"/>
      <c r="O14" s="8"/>
      <c r="P14" s="8"/>
      <c r="Q14" s="8"/>
      <c r="R14" s="8"/>
      <c r="S14" s="8"/>
      <c r="U14" s="4">
        <v>30</v>
      </c>
      <c r="V14" s="4"/>
      <c r="W14" s="4"/>
    </row>
    <row r="15" spans="1:23" ht="12.75">
      <c r="A15" s="18">
        <v>40780</v>
      </c>
      <c r="B15" s="11" t="s">
        <v>36</v>
      </c>
      <c r="C15" s="11" t="s">
        <v>28</v>
      </c>
      <c r="D15" s="14">
        <v>13</v>
      </c>
      <c r="E15" s="14" t="s">
        <v>7</v>
      </c>
      <c r="F15" s="4"/>
      <c r="G15" s="4">
        <v>3</v>
      </c>
      <c r="H15" s="4"/>
      <c r="I15" s="4"/>
      <c r="J15" s="23">
        <v>4</v>
      </c>
      <c r="K15" s="23" t="str">
        <f t="shared" si="0"/>
        <v>NA</v>
      </c>
      <c r="L15" s="13"/>
      <c r="M15" s="14" t="s">
        <v>31</v>
      </c>
      <c r="N15" s="8"/>
      <c r="O15" s="8"/>
      <c r="P15" s="8"/>
      <c r="Q15" s="8"/>
      <c r="R15" s="8"/>
      <c r="S15" s="8"/>
      <c r="U15" s="4">
        <v>20</v>
      </c>
      <c r="V15" s="4"/>
      <c r="W15" s="4"/>
    </row>
    <row r="16" spans="1:23" ht="12.75">
      <c r="A16" s="18">
        <v>40780</v>
      </c>
      <c r="B16" s="11" t="s">
        <v>36</v>
      </c>
      <c r="C16" s="11" t="s">
        <v>28</v>
      </c>
      <c r="D16" s="14">
        <v>14</v>
      </c>
      <c r="E16" s="14" t="s">
        <v>11</v>
      </c>
      <c r="F16" s="4">
        <v>2</v>
      </c>
      <c r="G16" s="4"/>
      <c r="H16" s="4"/>
      <c r="I16" s="4"/>
      <c r="J16" s="23">
        <v>4.2</v>
      </c>
      <c r="K16" s="23" t="str">
        <f t="shared" si="0"/>
        <v>NA</v>
      </c>
      <c r="L16" s="13"/>
      <c r="M16" s="14" t="s">
        <v>32</v>
      </c>
      <c r="N16" s="8"/>
      <c r="O16" s="8"/>
      <c r="P16" s="8"/>
      <c r="Q16" s="8"/>
      <c r="R16" s="8"/>
      <c r="S16" s="8"/>
      <c r="U16" s="4"/>
      <c r="V16" s="4"/>
      <c r="W16" s="4"/>
    </row>
    <row r="17" spans="1:23" ht="12.75">
      <c r="A17" s="18">
        <v>40780</v>
      </c>
      <c r="B17" s="11" t="s">
        <v>36</v>
      </c>
      <c r="C17" s="11" t="s">
        <v>28</v>
      </c>
      <c r="D17" s="14">
        <v>15</v>
      </c>
      <c r="E17" s="14" t="s">
        <v>7</v>
      </c>
      <c r="F17" s="4"/>
      <c r="G17" s="4"/>
      <c r="H17" s="4"/>
      <c r="I17" s="4"/>
      <c r="J17" s="23">
        <v>4.5</v>
      </c>
      <c r="K17" s="23">
        <f t="shared" si="0"/>
        <v>2.5</v>
      </c>
      <c r="L17" s="13">
        <v>2</v>
      </c>
      <c r="M17" s="14" t="s">
        <v>31</v>
      </c>
      <c r="N17" s="8"/>
      <c r="O17" s="8"/>
      <c r="P17" s="8"/>
      <c r="Q17" s="8"/>
      <c r="R17" s="8"/>
      <c r="S17" s="8"/>
      <c r="U17" s="4"/>
      <c r="V17" s="4"/>
      <c r="W17" s="4"/>
    </row>
    <row r="18" spans="1:23" ht="12.75">
      <c r="A18" s="18">
        <v>40780</v>
      </c>
      <c r="B18" s="11" t="s">
        <v>36</v>
      </c>
      <c r="C18" s="11" t="s">
        <v>28</v>
      </c>
      <c r="D18" s="14">
        <v>16</v>
      </c>
      <c r="E18" s="14" t="s">
        <v>7</v>
      </c>
      <c r="F18" s="4"/>
      <c r="G18" s="4">
        <v>2</v>
      </c>
      <c r="H18" s="4"/>
      <c r="I18" s="4"/>
      <c r="J18" s="23">
        <v>4</v>
      </c>
      <c r="K18" s="23">
        <f t="shared" si="0"/>
        <v>2</v>
      </c>
      <c r="L18" s="13">
        <v>2</v>
      </c>
      <c r="M18" s="14" t="s">
        <v>31</v>
      </c>
      <c r="N18" s="8"/>
      <c r="O18" s="8"/>
      <c r="P18" s="8"/>
      <c r="Q18" s="8"/>
      <c r="R18" s="8"/>
      <c r="S18" s="8"/>
      <c r="U18" s="4">
        <v>5</v>
      </c>
      <c r="V18" s="4"/>
      <c r="W18" s="4"/>
    </row>
    <row r="19" spans="1:23" ht="12.75">
      <c r="A19" s="18">
        <v>40780</v>
      </c>
      <c r="B19" s="11" t="s">
        <v>36</v>
      </c>
      <c r="C19" s="11" t="s">
        <v>28</v>
      </c>
      <c r="D19" s="14">
        <v>17</v>
      </c>
      <c r="E19" s="14" t="s">
        <v>7</v>
      </c>
      <c r="F19" s="4"/>
      <c r="G19" s="4"/>
      <c r="H19" s="4"/>
      <c r="I19" s="4"/>
      <c r="J19" s="23">
        <v>4.2</v>
      </c>
      <c r="K19" s="23">
        <f t="shared" si="0"/>
        <v>2.4000000000000004</v>
      </c>
      <c r="L19" s="13">
        <v>1.8</v>
      </c>
      <c r="M19" s="14" t="s">
        <v>31</v>
      </c>
      <c r="N19" s="8"/>
      <c r="O19" s="8"/>
      <c r="P19" s="8"/>
      <c r="Q19" s="8"/>
      <c r="R19" s="8"/>
      <c r="S19" s="8"/>
      <c r="U19" s="4"/>
      <c r="V19" s="4"/>
      <c r="W19" s="4"/>
    </row>
    <row r="20" spans="1:23" ht="12.75">
      <c r="A20" s="18">
        <v>40780</v>
      </c>
      <c r="B20" s="11" t="s">
        <v>36</v>
      </c>
      <c r="C20" s="11" t="s">
        <v>28</v>
      </c>
      <c r="D20" s="14">
        <v>18</v>
      </c>
      <c r="E20" s="14" t="s">
        <v>7</v>
      </c>
      <c r="F20" s="4"/>
      <c r="G20" s="4"/>
      <c r="H20" s="4"/>
      <c r="I20" s="4"/>
      <c r="J20" s="23">
        <v>4.1</v>
      </c>
      <c r="K20" s="23">
        <f t="shared" si="0"/>
        <v>2.3</v>
      </c>
      <c r="L20" s="13">
        <v>1.8</v>
      </c>
      <c r="M20" s="14" t="s">
        <v>19</v>
      </c>
      <c r="N20" s="8"/>
      <c r="O20" s="8"/>
      <c r="P20" s="8"/>
      <c r="Q20" s="8"/>
      <c r="R20" s="8"/>
      <c r="S20" s="8"/>
      <c r="U20" s="4"/>
      <c r="V20" s="4" t="s">
        <v>22</v>
      </c>
      <c r="W20" s="4"/>
    </row>
    <row r="21" spans="1:23" ht="12.75">
      <c r="A21" s="18">
        <v>40780</v>
      </c>
      <c r="B21" s="11" t="s">
        <v>36</v>
      </c>
      <c r="C21" s="11" t="s">
        <v>28</v>
      </c>
      <c r="D21" s="14">
        <v>19</v>
      </c>
      <c r="E21" s="14" t="s">
        <v>7</v>
      </c>
      <c r="F21" s="4"/>
      <c r="G21" s="4"/>
      <c r="H21" s="4"/>
      <c r="I21" s="4"/>
      <c r="J21" s="23">
        <v>4.4</v>
      </c>
      <c r="K21" s="23">
        <f t="shared" si="0"/>
        <v>2.4000000000000004</v>
      </c>
      <c r="L21" s="13">
        <v>2</v>
      </c>
      <c r="M21" s="14" t="s">
        <v>31</v>
      </c>
      <c r="N21" s="8"/>
      <c r="O21" s="8"/>
      <c r="P21" s="8"/>
      <c r="Q21" s="8"/>
      <c r="R21" s="8"/>
      <c r="S21" s="8"/>
      <c r="U21" s="4"/>
      <c r="V21" s="4"/>
      <c r="W21" s="4"/>
    </row>
    <row r="22" spans="1:23" ht="12.75">
      <c r="A22" s="18">
        <v>40780</v>
      </c>
      <c r="B22" s="11" t="s">
        <v>36</v>
      </c>
      <c r="C22" s="11" t="s">
        <v>28</v>
      </c>
      <c r="D22" s="14">
        <v>20</v>
      </c>
      <c r="E22" s="14" t="s">
        <v>7</v>
      </c>
      <c r="F22" s="4"/>
      <c r="G22" s="4">
        <v>9</v>
      </c>
      <c r="H22" s="4"/>
      <c r="I22" s="4"/>
      <c r="J22" s="23">
        <v>4.2</v>
      </c>
      <c r="K22" s="23">
        <f t="shared" si="0"/>
        <v>2.5</v>
      </c>
      <c r="L22" s="13">
        <v>1.7</v>
      </c>
      <c r="M22" s="14" t="s">
        <v>31</v>
      </c>
      <c r="N22" s="8"/>
      <c r="O22" s="8"/>
      <c r="P22" s="8"/>
      <c r="Q22" s="8"/>
      <c r="R22" s="8"/>
      <c r="S22" s="8"/>
      <c r="U22" s="4">
        <v>40</v>
      </c>
      <c r="V22" s="4"/>
      <c r="W22" s="4"/>
    </row>
    <row r="23" spans="1:23" ht="12.75">
      <c r="A23" s="18">
        <v>40780</v>
      </c>
      <c r="B23" s="11" t="s">
        <v>36</v>
      </c>
      <c r="C23" s="11" t="s">
        <v>28</v>
      </c>
      <c r="D23" s="14">
        <v>21</v>
      </c>
      <c r="E23" s="14" t="s">
        <v>7</v>
      </c>
      <c r="F23" s="4"/>
      <c r="G23" s="4"/>
      <c r="H23" s="4"/>
      <c r="I23" s="4"/>
      <c r="J23" s="23">
        <v>4</v>
      </c>
      <c r="K23" s="23">
        <f t="shared" si="0"/>
        <v>2.4</v>
      </c>
      <c r="L23" s="13">
        <v>1.6</v>
      </c>
      <c r="M23" s="14" t="s">
        <v>31</v>
      </c>
      <c r="N23" s="8"/>
      <c r="O23" s="8"/>
      <c r="P23" s="8"/>
      <c r="Q23" s="8"/>
      <c r="R23" s="8"/>
      <c r="S23" s="8"/>
      <c r="U23" s="4"/>
      <c r="V23" s="4" t="s">
        <v>22</v>
      </c>
      <c r="W23" s="4"/>
    </row>
    <row r="24" spans="1:23" ht="12.75">
      <c r="A24" s="18">
        <v>40780</v>
      </c>
      <c r="B24" s="11" t="s">
        <v>36</v>
      </c>
      <c r="C24" s="11" t="s">
        <v>28</v>
      </c>
      <c r="D24" s="14">
        <v>22</v>
      </c>
      <c r="E24" s="14" t="s">
        <v>7</v>
      </c>
      <c r="F24" s="4"/>
      <c r="G24" s="4"/>
      <c r="H24" s="4"/>
      <c r="I24" s="4"/>
      <c r="J24" s="23">
        <v>4.2</v>
      </c>
      <c r="K24" s="23">
        <f t="shared" si="0"/>
        <v>2.5</v>
      </c>
      <c r="L24" s="13">
        <v>1.7</v>
      </c>
      <c r="M24" s="14" t="s">
        <v>31</v>
      </c>
      <c r="N24" s="8"/>
      <c r="O24" s="8"/>
      <c r="P24" s="8"/>
      <c r="Q24" s="8"/>
      <c r="R24" s="8"/>
      <c r="S24" s="8"/>
      <c r="U24" s="4"/>
      <c r="V24" s="4" t="s">
        <v>22</v>
      </c>
      <c r="W24" s="4"/>
    </row>
    <row r="25" spans="1:23" ht="12.75">
      <c r="A25" s="18">
        <v>40780</v>
      </c>
      <c r="B25" s="11" t="s">
        <v>36</v>
      </c>
      <c r="C25" s="11" t="s">
        <v>28</v>
      </c>
      <c r="D25" s="14">
        <v>23</v>
      </c>
      <c r="E25" s="14" t="s">
        <v>7</v>
      </c>
      <c r="F25" s="4"/>
      <c r="G25" s="4">
        <v>8</v>
      </c>
      <c r="H25" s="4"/>
      <c r="I25" s="4"/>
      <c r="J25" s="23">
        <v>4</v>
      </c>
      <c r="K25" s="23">
        <f t="shared" si="0"/>
        <v>2.2</v>
      </c>
      <c r="L25" s="13">
        <v>1.8</v>
      </c>
      <c r="M25" s="14" t="s">
        <v>31</v>
      </c>
      <c r="N25" s="8"/>
      <c r="O25" s="8"/>
      <c r="P25" s="8"/>
      <c r="Q25" s="8"/>
      <c r="R25" s="8"/>
      <c r="S25" s="8"/>
      <c r="U25" s="4">
        <v>75</v>
      </c>
      <c r="V25" s="4"/>
      <c r="W25" s="4"/>
    </row>
    <row r="26" spans="1:23" ht="12.75">
      <c r="A26" s="18">
        <v>40780</v>
      </c>
      <c r="B26" s="11" t="s">
        <v>36</v>
      </c>
      <c r="C26" s="11" t="s">
        <v>28</v>
      </c>
      <c r="D26" s="14">
        <v>24</v>
      </c>
      <c r="E26" s="14" t="s">
        <v>7</v>
      </c>
      <c r="F26" s="4"/>
      <c r="G26" s="4"/>
      <c r="H26" s="4"/>
      <c r="I26" s="4"/>
      <c r="J26" s="23">
        <v>5.4</v>
      </c>
      <c r="K26" s="23">
        <f t="shared" si="0"/>
        <v>2.2</v>
      </c>
      <c r="L26" s="13">
        <v>3.2</v>
      </c>
      <c r="M26" s="14" t="s">
        <v>31</v>
      </c>
      <c r="N26" s="8"/>
      <c r="O26" s="8"/>
      <c r="P26" s="8"/>
      <c r="Q26" s="8"/>
      <c r="R26" s="8"/>
      <c r="S26" s="8"/>
      <c r="U26" s="4"/>
      <c r="V26" s="4"/>
      <c r="W26" s="4"/>
    </row>
    <row r="27" spans="1:23" ht="12.75">
      <c r="A27" s="18">
        <v>40780</v>
      </c>
      <c r="B27" s="11" t="s">
        <v>36</v>
      </c>
      <c r="C27" s="11" t="s">
        <v>1</v>
      </c>
      <c r="D27" s="14">
        <v>25</v>
      </c>
      <c r="E27" s="14" t="s">
        <v>7</v>
      </c>
      <c r="F27" s="4"/>
      <c r="G27" s="4"/>
      <c r="H27" s="4"/>
      <c r="I27" s="4"/>
      <c r="J27" s="23">
        <v>4.6</v>
      </c>
      <c r="K27" s="23">
        <f t="shared" si="0"/>
        <v>1.7999999999999998</v>
      </c>
      <c r="L27" s="13">
        <v>2.8</v>
      </c>
      <c r="M27" s="14" t="s">
        <v>19</v>
      </c>
      <c r="N27" s="8"/>
      <c r="O27" s="8">
        <v>100</v>
      </c>
      <c r="P27" s="8"/>
      <c r="Q27" s="8"/>
      <c r="R27" s="8"/>
      <c r="S27" s="8"/>
      <c r="U27" s="4"/>
      <c r="V27" s="4"/>
      <c r="W27" s="4"/>
    </row>
    <row r="28" spans="1:23" ht="12.75">
      <c r="A28" s="18">
        <v>40780</v>
      </c>
      <c r="B28" s="11" t="s">
        <v>36</v>
      </c>
      <c r="C28" s="11" t="s">
        <v>1</v>
      </c>
      <c r="D28" s="14">
        <v>26</v>
      </c>
      <c r="E28" s="14" t="s">
        <v>7</v>
      </c>
      <c r="F28" s="4"/>
      <c r="G28" s="4">
        <v>1</v>
      </c>
      <c r="H28" s="4"/>
      <c r="I28" s="4"/>
      <c r="J28" s="23">
        <v>3.8</v>
      </c>
      <c r="K28" s="23">
        <f t="shared" si="0"/>
        <v>1.7999999999999998</v>
      </c>
      <c r="L28" s="13">
        <v>2</v>
      </c>
      <c r="M28" s="14" t="s">
        <v>19</v>
      </c>
      <c r="N28" s="8"/>
      <c r="O28" s="8">
        <v>25</v>
      </c>
      <c r="P28" s="8"/>
      <c r="Q28" s="8"/>
      <c r="R28" s="8"/>
      <c r="S28" s="8"/>
      <c r="U28" s="4">
        <v>10</v>
      </c>
      <c r="V28" s="4"/>
      <c r="W28" s="4"/>
    </row>
    <row r="29" spans="1:23" ht="12.75">
      <c r="A29" s="18">
        <v>40780</v>
      </c>
      <c r="B29" s="11" t="s">
        <v>36</v>
      </c>
      <c r="C29" s="11" t="s">
        <v>1</v>
      </c>
      <c r="D29" s="14">
        <v>27</v>
      </c>
      <c r="E29" s="14"/>
      <c r="F29" s="4"/>
      <c r="G29" s="4"/>
      <c r="H29" s="4"/>
      <c r="I29" s="4"/>
      <c r="J29" s="23">
        <v>3.5</v>
      </c>
      <c r="K29" s="23" t="str">
        <f t="shared" si="0"/>
        <v>NA</v>
      </c>
      <c r="L29" s="13"/>
      <c r="M29" s="14" t="s">
        <v>19</v>
      </c>
      <c r="N29" s="8"/>
      <c r="O29" s="8"/>
      <c r="P29" s="8"/>
      <c r="Q29" s="8"/>
      <c r="R29" s="8"/>
      <c r="S29" s="8"/>
      <c r="U29" s="4"/>
      <c r="V29" s="4"/>
      <c r="W29" s="4"/>
    </row>
    <row r="30" spans="1:23" ht="12.75">
      <c r="A30" s="18">
        <v>40780</v>
      </c>
      <c r="B30" s="11" t="s">
        <v>36</v>
      </c>
      <c r="C30" s="11" t="s">
        <v>1</v>
      </c>
      <c r="D30" s="14">
        <v>28</v>
      </c>
      <c r="E30" s="14" t="s">
        <v>7</v>
      </c>
      <c r="F30" s="4"/>
      <c r="G30" s="4"/>
      <c r="H30" s="4"/>
      <c r="I30" s="4"/>
      <c r="J30" s="23">
        <v>2.6</v>
      </c>
      <c r="K30" s="23" t="str">
        <f t="shared" si="0"/>
        <v>NA</v>
      </c>
      <c r="L30" s="13"/>
      <c r="M30" s="14" t="s">
        <v>19</v>
      </c>
      <c r="N30" s="8"/>
      <c r="O30" s="8">
        <v>25</v>
      </c>
      <c r="P30" s="12" t="s">
        <v>22</v>
      </c>
      <c r="Q30" s="8"/>
      <c r="R30" s="8">
        <v>70</v>
      </c>
      <c r="S30" s="8"/>
      <c r="U30" s="4"/>
      <c r="V30" s="4"/>
      <c r="W30" s="4"/>
    </row>
    <row r="31" spans="1:23" ht="12.75">
      <c r="A31" s="18">
        <v>40780</v>
      </c>
      <c r="B31" s="11" t="s">
        <v>36</v>
      </c>
      <c r="C31" s="11" t="s">
        <v>1</v>
      </c>
      <c r="D31" s="14">
        <v>29</v>
      </c>
      <c r="E31" s="14" t="s">
        <v>7</v>
      </c>
      <c r="F31" s="4"/>
      <c r="G31" s="4"/>
      <c r="H31" s="4"/>
      <c r="I31" s="4"/>
      <c r="J31" s="23">
        <v>3.9</v>
      </c>
      <c r="K31" s="23">
        <f t="shared" si="0"/>
        <v>1.9</v>
      </c>
      <c r="L31" s="13">
        <v>2</v>
      </c>
      <c r="M31" s="14" t="s">
        <v>19</v>
      </c>
      <c r="N31" s="8">
        <v>10</v>
      </c>
      <c r="O31" s="8">
        <v>25</v>
      </c>
      <c r="P31" s="8"/>
      <c r="Q31" s="8"/>
      <c r="R31" s="8"/>
      <c r="S31" s="8"/>
      <c r="U31" s="4"/>
      <c r="V31" s="4"/>
      <c r="W31" s="4"/>
    </row>
    <row r="32" spans="1:23" ht="12.75">
      <c r="A32" s="18">
        <v>40780</v>
      </c>
      <c r="B32" s="11" t="s">
        <v>36</v>
      </c>
      <c r="C32" s="11" t="s">
        <v>1</v>
      </c>
      <c r="D32" s="14">
        <v>30</v>
      </c>
      <c r="E32" s="14" t="s">
        <v>7</v>
      </c>
      <c r="F32" s="4"/>
      <c r="G32" s="4">
        <v>1</v>
      </c>
      <c r="H32" s="4"/>
      <c r="I32" s="4"/>
      <c r="J32" s="23">
        <v>4</v>
      </c>
      <c r="K32" s="23">
        <f t="shared" si="0"/>
        <v>2</v>
      </c>
      <c r="L32" s="13">
        <v>2</v>
      </c>
      <c r="M32" s="14" t="s">
        <v>19</v>
      </c>
      <c r="N32" s="8"/>
      <c r="O32" s="8">
        <v>100</v>
      </c>
      <c r="P32" s="8"/>
      <c r="Q32" s="8"/>
      <c r="R32" s="8"/>
      <c r="S32" s="8"/>
      <c r="U32" s="4">
        <v>10</v>
      </c>
      <c r="V32" s="4"/>
      <c r="W32" s="4"/>
    </row>
    <row r="33" spans="1:23" ht="12.75">
      <c r="A33" s="18">
        <v>40780</v>
      </c>
      <c r="B33" s="11" t="s">
        <v>36</v>
      </c>
      <c r="C33" s="11" t="s">
        <v>1</v>
      </c>
      <c r="D33" s="14">
        <v>31</v>
      </c>
      <c r="E33" s="14" t="s">
        <v>7</v>
      </c>
      <c r="F33" s="4"/>
      <c r="G33" s="4">
        <v>1</v>
      </c>
      <c r="H33" s="4"/>
      <c r="I33" s="4"/>
      <c r="J33" s="23">
        <v>4.1</v>
      </c>
      <c r="K33" s="23">
        <f t="shared" si="0"/>
        <v>2.0999999999999996</v>
      </c>
      <c r="L33" s="13">
        <v>2</v>
      </c>
      <c r="M33" s="14" t="s">
        <v>19</v>
      </c>
      <c r="N33" s="8"/>
      <c r="O33" s="8">
        <v>30</v>
      </c>
      <c r="P33" s="8"/>
      <c r="Q33" s="8"/>
      <c r="R33" s="8"/>
      <c r="S33" s="8"/>
      <c r="U33" s="4">
        <v>5</v>
      </c>
      <c r="V33" s="4"/>
      <c r="W33" s="4"/>
    </row>
    <row r="34" spans="1:23" ht="12.75">
      <c r="A34" s="18">
        <v>40780</v>
      </c>
      <c r="B34" s="11" t="s">
        <v>36</v>
      </c>
      <c r="C34" s="11" t="s">
        <v>1</v>
      </c>
      <c r="D34" s="14">
        <v>32</v>
      </c>
      <c r="E34" s="14" t="s">
        <v>7</v>
      </c>
      <c r="F34" s="4"/>
      <c r="G34" s="4"/>
      <c r="H34" s="4"/>
      <c r="I34" s="4"/>
      <c r="J34" s="23">
        <v>4.1</v>
      </c>
      <c r="K34" s="23">
        <f t="shared" si="0"/>
        <v>2.0999999999999996</v>
      </c>
      <c r="L34" s="13">
        <v>2</v>
      </c>
      <c r="M34" s="14" t="s">
        <v>19</v>
      </c>
      <c r="N34" s="8"/>
      <c r="O34" s="8">
        <v>75</v>
      </c>
      <c r="P34" s="8"/>
      <c r="Q34" s="8"/>
      <c r="R34" s="8"/>
      <c r="S34" s="8"/>
      <c r="U34" s="4"/>
      <c r="V34" s="4"/>
      <c r="W34" s="4"/>
    </row>
    <row r="35" spans="1:23" ht="12.75">
      <c r="A35" s="18">
        <v>40780</v>
      </c>
      <c r="B35" s="11" t="s">
        <v>36</v>
      </c>
      <c r="C35" s="11" t="s">
        <v>1</v>
      </c>
      <c r="D35" s="14">
        <v>33</v>
      </c>
      <c r="E35" s="14" t="s">
        <v>7</v>
      </c>
      <c r="F35" s="4"/>
      <c r="G35" s="4"/>
      <c r="H35" s="4"/>
      <c r="I35" s="4"/>
      <c r="J35" s="23">
        <v>4</v>
      </c>
      <c r="K35" s="23">
        <f t="shared" si="0"/>
        <v>2</v>
      </c>
      <c r="L35" s="13">
        <v>2</v>
      </c>
      <c r="M35" s="14" t="s">
        <v>19</v>
      </c>
      <c r="N35" s="8"/>
      <c r="O35" s="8">
        <v>50</v>
      </c>
      <c r="P35" s="8"/>
      <c r="Q35" s="8"/>
      <c r="R35" s="8"/>
      <c r="S35" s="8"/>
      <c r="U35" s="4"/>
      <c r="V35" s="4"/>
      <c r="W35" s="4"/>
    </row>
    <row r="36" spans="1:23" ht="12.75">
      <c r="A36" s="18">
        <v>40780</v>
      </c>
      <c r="B36" s="11" t="s">
        <v>36</v>
      </c>
      <c r="C36" s="11" t="s">
        <v>1</v>
      </c>
      <c r="D36" s="14">
        <v>34</v>
      </c>
      <c r="E36" s="14" t="s">
        <v>7</v>
      </c>
      <c r="F36" s="4"/>
      <c r="G36" s="4">
        <v>3</v>
      </c>
      <c r="H36" s="4"/>
      <c r="I36" s="4"/>
      <c r="J36" s="23"/>
      <c r="K36" s="23"/>
      <c r="L36" s="13">
        <v>2</v>
      </c>
      <c r="M36" s="14"/>
      <c r="N36" s="8"/>
      <c r="O36" s="8">
        <v>50</v>
      </c>
      <c r="P36" s="8"/>
      <c r="Q36" s="8"/>
      <c r="R36" s="8"/>
      <c r="S36" s="8"/>
      <c r="U36" s="4">
        <v>10</v>
      </c>
      <c r="V36" s="4"/>
      <c r="W36" s="4"/>
    </row>
    <row r="37" spans="1:23" ht="12.75">
      <c r="A37" s="18">
        <v>40780</v>
      </c>
      <c r="B37" s="11" t="s">
        <v>36</v>
      </c>
      <c r="C37" s="11" t="s">
        <v>1</v>
      </c>
      <c r="D37" s="14">
        <v>35</v>
      </c>
      <c r="E37" s="14" t="s">
        <v>7</v>
      </c>
      <c r="F37" s="4"/>
      <c r="G37" s="4"/>
      <c r="H37" s="4"/>
      <c r="I37" s="4"/>
      <c r="J37" s="23">
        <v>4</v>
      </c>
      <c r="K37" s="23">
        <f t="shared" si="0"/>
        <v>2</v>
      </c>
      <c r="L37" s="13">
        <v>2</v>
      </c>
      <c r="M37" s="14" t="s">
        <v>19</v>
      </c>
      <c r="N37" s="8"/>
      <c r="O37" s="8">
        <v>5</v>
      </c>
      <c r="P37" s="8"/>
      <c r="Q37" s="8"/>
      <c r="R37" s="8"/>
      <c r="S37" s="8"/>
      <c r="U37" s="4"/>
      <c r="V37" s="4"/>
      <c r="W37" s="4"/>
    </row>
    <row r="38" spans="1:23" ht="12.75">
      <c r="A38" s="18">
        <v>40780</v>
      </c>
      <c r="B38" s="11" t="s">
        <v>36</v>
      </c>
      <c r="C38" s="11" t="s">
        <v>1</v>
      </c>
      <c r="D38" s="14">
        <v>36</v>
      </c>
      <c r="E38" s="14" t="s">
        <v>11</v>
      </c>
      <c r="F38" s="4"/>
      <c r="G38" s="4">
        <v>2</v>
      </c>
      <c r="H38" s="4"/>
      <c r="I38" s="4"/>
      <c r="J38" s="23">
        <v>4</v>
      </c>
      <c r="K38" s="23">
        <f t="shared" si="0"/>
        <v>2</v>
      </c>
      <c r="L38" s="13">
        <v>2</v>
      </c>
      <c r="M38" s="14" t="s">
        <v>19</v>
      </c>
      <c r="N38" s="8"/>
      <c r="O38" s="8">
        <v>25</v>
      </c>
      <c r="P38" s="8"/>
      <c r="Q38" s="8"/>
      <c r="R38" s="8"/>
      <c r="S38" s="8"/>
      <c r="U38" s="4">
        <v>10</v>
      </c>
      <c r="V38" s="4"/>
      <c r="W38" s="4"/>
    </row>
    <row r="39" spans="1:23" ht="12.75">
      <c r="A39" s="18">
        <v>40780</v>
      </c>
      <c r="B39" s="11" t="s">
        <v>36</v>
      </c>
      <c r="C39" s="11" t="s">
        <v>1</v>
      </c>
      <c r="D39" s="14">
        <v>37</v>
      </c>
      <c r="E39" s="14" t="s">
        <v>7</v>
      </c>
      <c r="F39" s="4"/>
      <c r="G39" s="4"/>
      <c r="H39" s="4"/>
      <c r="I39" s="4"/>
      <c r="J39" s="23">
        <v>3.6</v>
      </c>
      <c r="K39" s="23">
        <f t="shared" si="0"/>
        <v>1.9000000000000001</v>
      </c>
      <c r="L39" s="13">
        <v>1.7</v>
      </c>
      <c r="M39" s="14" t="s">
        <v>19</v>
      </c>
      <c r="N39" s="8"/>
      <c r="O39" s="8">
        <v>25</v>
      </c>
      <c r="P39" s="8"/>
      <c r="Q39" s="8"/>
      <c r="R39" s="8"/>
      <c r="S39" s="8"/>
      <c r="U39" s="4">
        <v>10</v>
      </c>
      <c r="V39" s="4"/>
      <c r="W39" s="4"/>
    </row>
    <row r="40" spans="1:23" ht="12.75">
      <c r="A40" s="18">
        <v>40780</v>
      </c>
      <c r="B40" s="11" t="s">
        <v>36</v>
      </c>
      <c r="C40" s="11" t="s">
        <v>1</v>
      </c>
      <c r="D40" s="14">
        <v>38</v>
      </c>
      <c r="E40" s="14" t="s">
        <v>7</v>
      </c>
      <c r="F40" s="4"/>
      <c r="G40" s="4">
        <v>1</v>
      </c>
      <c r="H40" s="4"/>
      <c r="I40" s="4"/>
      <c r="J40" s="23">
        <v>3.7</v>
      </c>
      <c r="K40" s="23" t="str">
        <f t="shared" si="0"/>
        <v>NA</v>
      </c>
      <c r="L40" s="13"/>
      <c r="M40" s="14" t="s">
        <v>19</v>
      </c>
      <c r="N40" s="8"/>
      <c r="O40" s="8">
        <v>75</v>
      </c>
      <c r="P40" s="8"/>
      <c r="Q40" s="8"/>
      <c r="R40" s="8"/>
      <c r="S40" s="8"/>
      <c r="U40" s="4">
        <v>5</v>
      </c>
      <c r="V40" s="4">
        <v>5</v>
      </c>
      <c r="W40" s="4"/>
    </row>
    <row r="41" spans="1:23" ht="12.75">
      <c r="A41" s="18">
        <v>40780</v>
      </c>
      <c r="B41" s="11" t="s">
        <v>36</v>
      </c>
      <c r="C41" s="11" t="s">
        <v>1</v>
      </c>
      <c r="D41" s="14">
        <v>39</v>
      </c>
      <c r="E41" s="14" t="s">
        <v>11</v>
      </c>
      <c r="F41" s="4"/>
      <c r="G41" s="4"/>
      <c r="H41" s="4">
        <v>21</v>
      </c>
      <c r="I41" s="4"/>
      <c r="J41" s="23">
        <v>2.9</v>
      </c>
      <c r="K41" s="23" t="str">
        <f t="shared" si="0"/>
        <v>NA</v>
      </c>
      <c r="L41" s="13"/>
      <c r="M41" s="14" t="s">
        <v>19</v>
      </c>
      <c r="N41" s="8"/>
      <c r="O41" s="8">
        <v>30</v>
      </c>
      <c r="P41" s="8"/>
      <c r="Q41" s="8"/>
      <c r="R41" s="8"/>
      <c r="S41" s="8"/>
      <c r="U41" s="4"/>
      <c r="V41" s="4"/>
      <c r="W41" s="4"/>
    </row>
    <row r="42" spans="1:23" ht="12.75">
      <c r="A42" s="18">
        <v>40780</v>
      </c>
      <c r="B42" s="11" t="s">
        <v>36</v>
      </c>
      <c r="C42" s="11" t="s">
        <v>1</v>
      </c>
      <c r="D42" s="14">
        <v>40</v>
      </c>
      <c r="E42" s="14" t="s">
        <v>7</v>
      </c>
      <c r="F42" s="4"/>
      <c r="G42" s="4">
        <v>3</v>
      </c>
      <c r="H42" s="4"/>
      <c r="I42" s="4"/>
      <c r="J42" s="23">
        <v>3.7</v>
      </c>
      <c r="K42" s="23">
        <f t="shared" si="0"/>
        <v>1.7000000000000002</v>
      </c>
      <c r="L42" s="13">
        <v>2</v>
      </c>
      <c r="M42" s="14" t="s">
        <v>19</v>
      </c>
      <c r="N42" s="8"/>
      <c r="O42" s="8">
        <v>25</v>
      </c>
      <c r="P42" s="8"/>
      <c r="Q42" s="8"/>
      <c r="R42" s="8"/>
      <c r="S42" s="8"/>
      <c r="U42" s="4">
        <v>10</v>
      </c>
      <c r="V42" s="4"/>
      <c r="W42" s="4"/>
    </row>
    <row r="43" spans="1:23" ht="12.75">
      <c r="A43" s="18">
        <v>40780</v>
      </c>
      <c r="B43" s="11" t="s">
        <v>36</v>
      </c>
      <c r="C43" s="11" t="s">
        <v>1</v>
      </c>
      <c r="D43" s="14">
        <v>41</v>
      </c>
      <c r="E43" s="14" t="s">
        <v>11</v>
      </c>
      <c r="F43" s="4"/>
      <c r="G43" s="4">
        <v>3</v>
      </c>
      <c r="H43" s="4">
        <v>50</v>
      </c>
      <c r="I43" s="4"/>
      <c r="J43" s="23">
        <v>3.4</v>
      </c>
      <c r="K43" s="23">
        <f t="shared" si="0"/>
        <v>2.2</v>
      </c>
      <c r="L43" s="13">
        <v>1.2</v>
      </c>
      <c r="M43" s="14" t="s">
        <v>19</v>
      </c>
      <c r="N43" s="8">
        <v>5</v>
      </c>
      <c r="O43" s="8">
        <v>15</v>
      </c>
      <c r="P43" s="8">
        <v>5</v>
      </c>
      <c r="Q43" s="12" t="s">
        <v>22</v>
      </c>
      <c r="R43" s="8">
        <v>70</v>
      </c>
      <c r="S43" s="8"/>
      <c r="U43" s="4">
        <v>20</v>
      </c>
      <c r="V43" s="4"/>
      <c r="W43" s="4"/>
    </row>
    <row r="44" spans="1:23" ht="12.75">
      <c r="A44" s="18">
        <v>40780</v>
      </c>
      <c r="B44" s="11" t="s">
        <v>36</v>
      </c>
      <c r="C44" s="11" t="s">
        <v>1</v>
      </c>
      <c r="D44" s="14">
        <v>42</v>
      </c>
      <c r="E44" s="14" t="s">
        <v>7</v>
      </c>
      <c r="F44" s="4"/>
      <c r="G44" s="4">
        <v>2</v>
      </c>
      <c r="H44" s="4"/>
      <c r="I44" s="4"/>
      <c r="J44" s="23">
        <v>3</v>
      </c>
      <c r="K44" s="23">
        <f t="shared" si="0"/>
        <v>1.2</v>
      </c>
      <c r="L44" s="13">
        <v>1.8</v>
      </c>
      <c r="M44" s="14" t="s">
        <v>19</v>
      </c>
      <c r="N44" s="8"/>
      <c r="O44" s="8">
        <v>20</v>
      </c>
      <c r="P44" s="8"/>
      <c r="Q44" s="8">
        <v>5</v>
      </c>
      <c r="R44" s="8"/>
      <c r="S44" s="8"/>
      <c r="U44" s="4">
        <v>20</v>
      </c>
      <c r="V44" s="4">
        <v>10</v>
      </c>
      <c r="W44" s="4"/>
    </row>
    <row r="45" spans="1:23" ht="12.75">
      <c r="A45" s="18">
        <v>40780</v>
      </c>
      <c r="B45" s="11" t="s">
        <v>36</v>
      </c>
      <c r="C45" s="11" t="s">
        <v>1</v>
      </c>
      <c r="D45" s="14">
        <v>43</v>
      </c>
      <c r="E45" s="14" t="s">
        <v>7</v>
      </c>
      <c r="F45" s="4"/>
      <c r="G45" s="4">
        <v>1</v>
      </c>
      <c r="H45" s="4"/>
      <c r="I45" s="4"/>
      <c r="J45" s="23">
        <v>3.8</v>
      </c>
      <c r="K45" s="23">
        <f t="shared" si="0"/>
        <v>1.9</v>
      </c>
      <c r="L45" s="13">
        <v>1.9</v>
      </c>
      <c r="M45" s="14" t="s">
        <v>19</v>
      </c>
      <c r="N45" s="8"/>
      <c r="O45" s="8">
        <v>10</v>
      </c>
      <c r="P45" s="8"/>
      <c r="Q45" s="8"/>
      <c r="R45" s="8"/>
      <c r="S45" s="8"/>
      <c r="U45" s="4">
        <v>5</v>
      </c>
      <c r="V45" s="4"/>
      <c r="W45" s="4"/>
    </row>
    <row r="46" spans="1:23" ht="12.75">
      <c r="A46" s="18">
        <v>40780</v>
      </c>
      <c r="B46" s="11" t="s">
        <v>36</v>
      </c>
      <c r="C46" s="11" t="s">
        <v>1</v>
      </c>
      <c r="D46" s="14">
        <v>44</v>
      </c>
      <c r="E46" s="14" t="s">
        <v>7</v>
      </c>
      <c r="F46" s="4"/>
      <c r="G46" s="4">
        <v>6</v>
      </c>
      <c r="H46" s="4"/>
      <c r="I46" s="4"/>
      <c r="J46" s="23">
        <v>3.7</v>
      </c>
      <c r="K46" s="23">
        <f t="shared" si="0"/>
        <v>2.3000000000000003</v>
      </c>
      <c r="L46" s="13">
        <v>1.4</v>
      </c>
      <c r="M46" s="14" t="s">
        <v>19</v>
      </c>
      <c r="N46" s="8"/>
      <c r="O46" s="8">
        <v>20</v>
      </c>
      <c r="P46" s="8"/>
      <c r="Q46" s="8">
        <v>5</v>
      </c>
      <c r="R46" s="8"/>
      <c r="S46" s="8"/>
      <c r="U46" s="4">
        <v>50</v>
      </c>
      <c r="V46" s="4">
        <v>20</v>
      </c>
      <c r="W46" s="4"/>
    </row>
    <row r="47" spans="1:23" ht="12.75">
      <c r="A47" s="18">
        <v>40780</v>
      </c>
      <c r="B47" s="11" t="s">
        <v>36</v>
      </c>
      <c r="C47" s="11" t="s">
        <v>1</v>
      </c>
      <c r="D47" s="14">
        <v>45</v>
      </c>
      <c r="E47" s="14" t="s">
        <v>7</v>
      </c>
      <c r="F47" s="4"/>
      <c r="G47" s="4">
        <v>2</v>
      </c>
      <c r="H47" s="4"/>
      <c r="I47" s="4"/>
      <c r="J47" s="23">
        <v>3.1</v>
      </c>
      <c r="K47" s="23">
        <f t="shared" si="0"/>
        <v>1.8</v>
      </c>
      <c r="L47" s="13">
        <v>1.3</v>
      </c>
      <c r="M47" s="14" t="s">
        <v>19</v>
      </c>
      <c r="N47" s="8"/>
      <c r="O47" s="8">
        <v>10</v>
      </c>
      <c r="P47" s="8"/>
      <c r="Q47" s="8"/>
      <c r="R47" s="8"/>
      <c r="S47" s="8"/>
      <c r="U47" s="4">
        <v>5</v>
      </c>
      <c r="V47" s="4">
        <v>5</v>
      </c>
      <c r="W47" s="4"/>
    </row>
    <row r="48" spans="1:23" ht="12.75">
      <c r="A48" s="18">
        <v>40780</v>
      </c>
      <c r="B48" s="11" t="s">
        <v>36</v>
      </c>
      <c r="C48" s="11" t="s">
        <v>1</v>
      </c>
      <c r="D48" s="14">
        <v>46</v>
      </c>
      <c r="E48" s="14" t="s">
        <v>11</v>
      </c>
      <c r="F48" s="4"/>
      <c r="G48" s="4">
        <v>2</v>
      </c>
      <c r="H48" s="4">
        <v>4</v>
      </c>
      <c r="I48" s="4"/>
      <c r="J48" s="23">
        <v>3.2</v>
      </c>
      <c r="K48" s="23">
        <f t="shared" si="0"/>
        <v>2</v>
      </c>
      <c r="L48" s="13">
        <v>1.2</v>
      </c>
      <c r="M48" s="14" t="s">
        <v>19</v>
      </c>
      <c r="N48" s="12" t="s">
        <v>22</v>
      </c>
      <c r="O48" s="8">
        <v>20</v>
      </c>
      <c r="P48" s="8"/>
      <c r="Q48" s="8"/>
      <c r="R48" s="8"/>
      <c r="S48" s="8"/>
      <c r="U48" s="4">
        <v>10</v>
      </c>
      <c r="V48" s="4"/>
      <c r="W48" s="4"/>
    </row>
    <row r="49" spans="1:23" ht="12.75">
      <c r="A49" s="18">
        <v>40780</v>
      </c>
      <c r="B49" s="11" t="s">
        <v>36</v>
      </c>
      <c r="C49" s="11" t="s">
        <v>1</v>
      </c>
      <c r="D49" s="14">
        <v>47</v>
      </c>
      <c r="E49" s="14" t="s">
        <v>7</v>
      </c>
      <c r="F49" s="4"/>
      <c r="G49" s="4">
        <v>1</v>
      </c>
      <c r="H49" s="4"/>
      <c r="I49" s="4"/>
      <c r="J49" s="23">
        <v>2.9</v>
      </c>
      <c r="K49" s="23">
        <f t="shared" si="0"/>
        <v>1.2</v>
      </c>
      <c r="L49" s="13">
        <v>1.7</v>
      </c>
      <c r="M49" s="14" t="s">
        <v>19</v>
      </c>
      <c r="N49" s="12"/>
      <c r="O49" s="8">
        <v>40</v>
      </c>
      <c r="P49" s="8"/>
      <c r="Q49" s="8"/>
      <c r="R49" s="8"/>
      <c r="S49" s="8"/>
      <c r="U49" s="4"/>
      <c r="V49" s="4">
        <v>30</v>
      </c>
      <c r="W49" s="4"/>
    </row>
    <row r="50" spans="1:23" ht="12.75">
      <c r="A50" s="18">
        <v>40780</v>
      </c>
      <c r="B50" s="11" t="s">
        <v>36</v>
      </c>
      <c r="C50" s="11" t="s">
        <v>1</v>
      </c>
      <c r="D50" s="14">
        <v>48</v>
      </c>
      <c r="E50" s="14" t="s">
        <v>11</v>
      </c>
      <c r="F50" s="4"/>
      <c r="G50" s="4">
        <v>6</v>
      </c>
      <c r="H50" s="4">
        <v>38</v>
      </c>
      <c r="I50" s="4"/>
      <c r="J50" s="23">
        <v>2.9</v>
      </c>
      <c r="K50" s="23">
        <f t="shared" si="0"/>
        <v>2</v>
      </c>
      <c r="L50" s="13">
        <v>0.9</v>
      </c>
      <c r="M50" s="14" t="s">
        <v>19</v>
      </c>
      <c r="N50" s="8"/>
      <c r="O50" s="8"/>
      <c r="P50" s="8"/>
      <c r="Q50" s="8"/>
      <c r="R50" s="8"/>
      <c r="S50" s="8"/>
      <c r="U50" s="4"/>
      <c r="V50" s="4"/>
      <c r="W50" s="4"/>
    </row>
    <row r="51" spans="1:23" ht="12.75">
      <c r="A51" s="18">
        <v>40780</v>
      </c>
      <c r="B51" s="11" t="s">
        <v>36</v>
      </c>
      <c r="C51" s="11" t="s">
        <v>34</v>
      </c>
      <c r="D51" s="14">
        <v>49</v>
      </c>
      <c r="E51" s="14" t="s">
        <v>7</v>
      </c>
      <c r="F51" s="4"/>
      <c r="G51" s="4"/>
      <c r="H51" s="4"/>
      <c r="I51" s="4"/>
      <c r="J51" s="23">
        <v>4.5</v>
      </c>
      <c r="K51" s="23">
        <f t="shared" si="0"/>
        <v>1.9</v>
      </c>
      <c r="L51" s="13">
        <v>2.6</v>
      </c>
      <c r="M51" s="14" t="s">
        <v>35</v>
      </c>
      <c r="N51" s="8"/>
      <c r="O51" s="8">
        <v>30</v>
      </c>
      <c r="P51" s="8"/>
      <c r="Q51" s="8">
        <v>5</v>
      </c>
      <c r="R51" s="8"/>
      <c r="S51" s="8"/>
      <c r="U51" s="4">
        <v>40</v>
      </c>
      <c r="V51" s="4">
        <v>10</v>
      </c>
      <c r="W51" s="4"/>
    </row>
    <row r="52" spans="1:23" ht="12.75">
      <c r="A52" s="18">
        <v>40780</v>
      </c>
      <c r="B52" s="11" t="s">
        <v>36</v>
      </c>
      <c r="C52" s="11" t="s">
        <v>34</v>
      </c>
      <c r="D52" s="14">
        <v>50</v>
      </c>
      <c r="E52" s="14" t="s">
        <v>7</v>
      </c>
      <c r="F52" s="4"/>
      <c r="G52" s="4"/>
      <c r="H52" s="4"/>
      <c r="I52" s="4"/>
      <c r="J52" s="23">
        <v>3.7</v>
      </c>
      <c r="K52" s="23">
        <f t="shared" si="0"/>
        <v>1.9000000000000001</v>
      </c>
      <c r="L52" s="13">
        <v>1.8</v>
      </c>
      <c r="M52" s="14" t="s">
        <v>35</v>
      </c>
      <c r="N52" s="8"/>
      <c r="O52" s="8"/>
      <c r="P52" s="8"/>
      <c r="Q52" s="8"/>
      <c r="R52" s="8"/>
      <c r="S52" s="8"/>
      <c r="U52" s="4"/>
      <c r="V52" s="4"/>
      <c r="W52" s="4">
        <v>10</v>
      </c>
    </row>
    <row r="53" spans="1:23" ht="12.75">
      <c r="A53" s="18">
        <v>40780</v>
      </c>
      <c r="B53" s="11" t="s">
        <v>36</v>
      </c>
      <c r="C53" s="11" t="s">
        <v>34</v>
      </c>
      <c r="D53" s="14">
        <v>51</v>
      </c>
      <c r="E53" s="14" t="s">
        <v>7</v>
      </c>
      <c r="F53" s="4"/>
      <c r="G53" s="4"/>
      <c r="H53" s="4"/>
      <c r="I53" s="4"/>
      <c r="J53" s="23">
        <v>4.7</v>
      </c>
      <c r="K53" s="23">
        <f t="shared" si="0"/>
        <v>2</v>
      </c>
      <c r="L53" s="13">
        <v>2.7</v>
      </c>
      <c r="M53" s="14" t="s">
        <v>19</v>
      </c>
      <c r="N53" s="8"/>
      <c r="O53" s="8"/>
      <c r="P53" s="8"/>
      <c r="Q53" s="8"/>
      <c r="R53" s="8"/>
      <c r="S53" s="8"/>
      <c r="U53" s="4"/>
      <c r="V53" s="4"/>
      <c r="W53" s="4"/>
    </row>
    <row r="54" spans="1:23" ht="12.75">
      <c r="A54" s="18">
        <v>40780</v>
      </c>
      <c r="B54" s="11" t="s">
        <v>36</v>
      </c>
      <c r="C54" s="11" t="s">
        <v>34</v>
      </c>
      <c r="D54" s="14">
        <v>52</v>
      </c>
      <c r="E54" s="14" t="s">
        <v>7</v>
      </c>
      <c r="F54" s="4"/>
      <c r="G54" s="4"/>
      <c r="H54" s="4"/>
      <c r="I54" s="4"/>
      <c r="J54" s="23">
        <v>4.7</v>
      </c>
      <c r="K54" s="23">
        <f t="shared" si="0"/>
        <v>1.9000000000000004</v>
      </c>
      <c r="L54" s="13">
        <v>2.8</v>
      </c>
      <c r="M54" s="14" t="s">
        <v>19</v>
      </c>
      <c r="N54" s="8"/>
      <c r="O54" s="8"/>
      <c r="P54" s="8"/>
      <c r="Q54" s="8"/>
      <c r="R54" s="8"/>
      <c r="S54" s="8"/>
      <c r="U54" s="4"/>
      <c r="V54" s="4"/>
      <c r="W54" s="4"/>
    </row>
    <row r="55" spans="1:23" ht="12.75">
      <c r="A55" s="18">
        <v>40780</v>
      </c>
      <c r="B55" s="11" t="s">
        <v>36</v>
      </c>
      <c r="C55" s="11" t="s">
        <v>34</v>
      </c>
      <c r="D55" s="14">
        <v>53</v>
      </c>
      <c r="E55" s="14" t="s">
        <v>7</v>
      </c>
      <c r="F55" s="4"/>
      <c r="G55" s="4"/>
      <c r="H55" s="4"/>
      <c r="I55" s="4"/>
      <c r="J55" s="23">
        <v>4</v>
      </c>
      <c r="K55" s="23">
        <f t="shared" si="0"/>
        <v>1.4</v>
      </c>
      <c r="L55" s="13">
        <v>2.6</v>
      </c>
      <c r="M55" s="14" t="s">
        <v>19</v>
      </c>
      <c r="N55" s="8"/>
      <c r="O55" s="8"/>
      <c r="P55" s="8"/>
      <c r="Q55" s="8"/>
      <c r="R55" s="8"/>
      <c r="S55" s="8"/>
      <c r="U55" s="4"/>
      <c r="V55" s="4"/>
      <c r="W55" s="4"/>
    </row>
    <row r="56" spans="1:23" ht="12.75">
      <c r="A56" s="18">
        <v>40780</v>
      </c>
      <c r="B56" s="11" t="s">
        <v>36</v>
      </c>
      <c r="C56" s="11" t="s">
        <v>34</v>
      </c>
      <c r="D56" s="14">
        <v>54</v>
      </c>
      <c r="E56" s="14" t="s">
        <v>7</v>
      </c>
      <c r="F56" s="4"/>
      <c r="G56" s="4"/>
      <c r="H56" s="4"/>
      <c r="I56" s="4"/>
      <c r="J56" s="23">
        <v>3.9</v>
      </c>
      <c r="K56" s="23">
        <f t="shared" si="0"/>
        <v>2</v>
      </c>
      <c r="L56" s="13">
        <v>1.9</v>
      </c>
      <c r="M56" s="14" t="s">
        <v>19</v>
      </c>
      <c r="N56" s="8"/>
      <c r="O56" s="8"/>
      <c r="P56" s="8"/>
      <c r="Q56" s="8"/>
      <c r="R56" s="8"/>
      <c r="S56" s="8"/>
      <c r="U56" s="4"/>
      <c r="V56" s="4"/>
      <c r="W56" s="4"/>
    </row>
    <row r="57" spans="1:23" ht="12.75">
      <c r="A57" s="18">
        <v>40780</v>
      </c>
      <c r="B57" s="11" t="s">
        <v>36</v>
      </c>
      <c r="C57" s="11" t="s">
        <v>34</v>
      </c>
      <c r="D57" s="14">
        <v>55</v>
      </c>
      <c r="E57" s="14" t="s">
        <v>7</v>
      </c>
      <c r="F57" s="4"/>
      <c r="G57" s="4"/>
      <c r="H57" s="4"/>
      <c r="I57" s="4"/>
      <c r="J57" s="23">
        <v>4.1</v>
      </c>
      <c r="K57" s="23">
        <f t="shared" si="0"/>
        <v>2.3</v>
      </c>
      <c r="L57" s="13">
        <v>1.8</v>
      </c>
      <c r="M57" s="14" t="s">
        <v>19</v>
      </c>
      <c r="N57" s="8"/>
      <c r="O57" s="8"/>
      <c r="P57" s="8"/>
      <c r="Q57" s="8"/>
      <c r="R57" s="8"/>
      <c r="S57" s="8"/>
      <c r="U57" s="4"/>
      <c r="V57" s="4"/>
      <c r="W57" s="4"/>
    </row>
    <row r="58" spans="1:23" ht="12.75">
      <c r="A58" s="18">
        <v>40780</v>
      </c>
      <c r="B58" s="11" t="s">
        <v>36</v>
      </c>
      <c r="C58" s="11" t="s">
        <v>34</v>
      </c>
      <c r="D58" s="14">
        <v>56</v>
      </c>
      <c r="E58" s="14" t="s">
        <v>7</v>
      </c>
      <c r="F58" s="4"/>
      <c r="G58" s="4"/>
      <c r="H58" s="4"/>
      <c r="I58" s="4"/>
      <c r="J58" s="23">
        <v>3.7</v>
      </c>
      <c r="K58" s="23">
        <f t="shared" si="0"/>
        <v>1.7000000000000002</v>
      </c>
      <c r="L58" s="13">
        <v>2</v>
      </c>
      <c r="M58" s="14" t="s">
        <v>19</v>
      </c>
      <c r="N58" s="8"/>
      <c r="O58" s="8"/>
      <c r="P58" s="8"/>
      <c r="Q58" s="8"/>
      <c r="R58" s="8"/>
      <c r="S58" s="8"/>
      <c r="U58" s="4"/>
      <c r="V58" s="4"/>
      <c r="W58" s="4"/>
    </row>
    <row r="59" spans="1:23" ht="12.75">
      <c r="A59" s="18">
        <v>40780</v>
      </c>
      <c r="B59" s="11" t="s">
        <v>36</v>
      </c>
      <c r="C59" s="11" t="s">
        <v>34</v>
      </c>
      <c r="D59" s="14">
        <v>57</v>
      </c>
      <c r="E59" s="14" t="s">
        <v>7</v>
      </c>
      <c r="F59" s="4"/>
      <c r="G59" s="4"/>
      <c r="H59" s="4"/>
      <c r="I59" s="4"/>
      <c r="J59" s="23">
        <v>3.9</v>
      </c>
      <c r="K59" s="23">
        <f t="shared" si="0"/>
        <v>2.2</v>
      </c>
      <c r="L59" s="13">
        <v>1.7</v>
      </c>
      <c r="M59" s="14" t="s">
        <v>19</v>
      </c>
      <c r="N59" s="8"/>
      <c r="O59" s="8"/>
      <c r="P59" s="8"/>
      <c r="Q59" s="12" t="s">
        <v>22</v>
      </c>
      <c r="R59" s="8"/>
      <c r="S59" s="12" t="s">
        <v>22</v>
      </c>
      <c r="U59" s="4"/>
      <c r="V59" s="4"/>
      <c r="W59" s="4"/>
    </row>
    <row r="60" spans="1:23" ht="12.75">
      <c r="A60" s="18">
        <v>40780</v>
      </c>
      <c r="B60" s="11" t="s">
        <v>36</v>
      </c>
      <c r="C60" s="11" t="s">
        <v>34</v>
      </c>
      <c r="D60" s="14">
        <v>58</v>
      </c>
      <c r="E60" s="14" t="s">
        <v>7</v>
      </c>
      <c r="F60" s="4"/>
      <c r="G60" s="4"/>
      <c r="H60" s="4"/>
      <c r="I60" s="4"/>
      <c r="J60" s="23">
        <v>3.6</v>
      </c>
      <c r="K60" s="23">
        <f t="shared" si="0"/>
        <v>1.9000000000000001</v>
      </c>
      <c r="L60" s="13">
        <v>1.7</v>
      </c>
      <c r="M60" s="14" t="s">
        <v>19</v>
      </c>
      <c r="N60" s="8"/>
      <c r="O60" s="8"/>
      <c r="P60" s="8"/>
      <c r="Q60" s="8"/>
      <c r="R60" s="8"/>
      <c r="S60" s="8"/>
      <c r="U60" s="4"/>
      <c r="V60" s="4"/>
      <c r="W60" s="4"/>
    </row>
    <row r="61" spans="1:23" ht="12.75">
      <c r="A61" s="18">
        <v>40780</v>
      </c>
      <c r="B61" s="11" t="s">
        <v>36</v>
      </c>
      <c r="C61" s="11" t="s">
        <v>34</v>
      </c>
      <c r="D61" s="14">
        <v>59</v>
      </c>
      <c r="E61" s="14" t="s">
        <v>7</v>
      </c>
      <c r="F61" s="4"/>
      <c r="G61" s="4"/>
      <c r="H61" s="4"/>
      <c r="I61" s="4"/>
      <c r="J61" s="23">
        <v>3.8</v>
      </c>
      <c r="K61" s="23">
        <f t="shared" si="0"/>
        <v>2.1999999999999997</v>
      </c>
      <c r="L61" s="13">
        <v>1.6</v>
      </c>
      <c r="M61" s="14" t="s">
        <v>19</v>
      </c>
      <c r="N61" s="8"/>
      <c r="O61" s="8"/>
      <c r="P61" s="8"/>
      <c r="Q61" s="8"/>
      <c r="R61" s="8"/>
      <c r="S61" s="12" t="s">
        <v>22</v>
      </c>
      <c r="U61" s="4"/>
      <c r="V61" s="4"/>
      <c r="W61" s="4"/>
    </row>
    <row r="62" spans="1:23" ht="12.75">
      <c r="A62" s="18">
        <v>40780</v>
      </c>
      <c r="B62" s="11" t="s">
        <v>36</v>
      </c>
      <c r="C62" s="11" t="s">
        <v>34</v>
      </c>
      <c r="D62" s="14">
        <v>60</v>
      </c>
      <c r="E62" s="14" t="s">
        <v>7</v>
      </c>
      <c r="F62" s="4"/>
      <c r="G62" s="4"/>
      <c r="H62" s="4"/>
      <c r="I62" s="4"/>
      <c r="J62" s="23">
        <v>3.7</v>
      </c>
      <c r="K62" s="23">
        <f t="shared" si="0"/>
        <v>2.2</v>
      </c>
      <c r="L62" s="13">
        <v>1.5</v>
      </c>
      <c r="M62" s="14" t="s">
        <v>19</v>
      </c>
      <c r="N62" s="8"/>
      <c r="O62" s="8"/>
      <c r="P62" s="8"/>
      <c r="Q62" s="8"/>
      <c r="R62" s="8"/>
      <c r="S62" s="8"/>
      <c r="U62" s="4"/>
      <c r="V62" s="4"/>
      <c r="W62" s="4"/>
    </row>
    <row r="63" spans="1:23" ht="12.75">
      <c r="A63" s="18">
        <v>40780</v>
      </c>
      <c r="B63" s="11" t="s">
        <v>36</v>
      </c>
      <c r="C63" s="11" t="s">
        <v>34</v>
      </c>
      <c r="D63" s="14">
        <v>61</v>
      </c>
      <c r="E63" s="14" t="s">
        <v>7</v>
      </c>
      <c r="F63" s="4"/>
      <c r="G63" s="4">
        <v>1</v>
      </c>
      <c r="H63" s="4"/>
      <c r="I63" s="4"/>
      <c r="J63" s="23">
        <v>3.5</v>
      </c>
      <c r="K63" s="23">
        <f t="shared" si="0"/>
        <v>2</v>
      </c>
      <c r="L63" s="13">
        <v>1.5</v>
      </c>
      <c r="M63" s="14" t="s">
        <v>19</v>
      </c>
      <c r="N63" s="8"/>
      <c r="O63" s="12" t="s">
        <v>22</v>
      </c>
      <c r="P63" s="8"/>
      <c r="Q63" s="8"/>
      <c r="R63" s="8"/>
      <c r="S63" s="8"/>
      <c r="U63" s="4"/>
      <c r="V63" s="4"/>
      <c r="W63" s="4"/>
    </row>
    <row r="64" spans="1:23" ht="12.75">
      <c r="A64" s="18">
        <v>40780</v>
      </c>
      <c r="B64" s="11" t="s">
        <v>36</v>
      </c>
      <c r="C64" s="11" t="s">
        <v>34</v>
      </c>
      <c r="D64" s="14">
        <v>62</v>
      </c>
      <c r="E64" s="14" t="s">
        <v>7</v>
      </c>
      <c r="F64" s="4"/>
      <c r="G64" s="4"/>
      <c r="H64" s="4"/>
      <c r="I64" s="4"/>
      <c r="J64" s="23">
        <v>3.5</v>
      </c>
      <c r="K64" s="23">
        <f t="shared" si="0"/>
        <v>1.8</v>
      </c>
      <c r="L64" s="13">
        <v>1.7</v>
      </c>
      <c r="M64" s="14" t="s">
        <v>19</v>
      </c>
      <c r="N64" s="8"/>
      <c r="O64" s="8"/>
      <c r="P64" s="8"/>
      <c r="Q64" s="8"/>
      <c r="R64" s="8"/>
      <c r="S64" s="12" t="s">
        <v>22</v>
      </c>
      <c r="U64" s="4"/>
      <c r="V64" s="4"/>
      <c r="W64" s="4"/>
    </row>
    <row r="65" spans="1:23" ht="12.75">
      <c r="A65" s="18">
        <v>40780</v>
      </c>
      <c r="B65" s="11" t="s">
        <v>36</v>
      </c>
      <c r="C65" s="11" t="s">
        <v>34</v>
      </c>
      <c r="D65" s="14">
        <v>63</v>
      </c>
      <c r="E65" s="14" t="s">
        <v>11</v>
      </c>
      <c r="F65" s="4">
        <v>33</v>
      </c>
      <c r="G65" s="4"/>
      <c r="H65" s="4"/>
      <c r="I65" s="4"/>
      <c r="J65" s="23">
        <v>4</v>
      </c>
      <c r="K65" s="23">
        <f t="shared" si="0"/>
        <v>2.5</v>
      </c>
      <c r="L65" s="13">
        <v>1.5</v>
      </c>
      <c r="M65" s="14" t="s">
        <v>19</v>
      </c>
      <c r="N65" s="8"/>
      <c r="O65" s="8"/>
      <c r="P65" s="8"/>
      <c r="Q65" s="8"/>
      <c r="R65" s="8"/>
      <c r="S65" s="12" t="s">
        <v>22</v>
      </c>
      <c r="U65" s="4"/>
      <c r="V65" s="4"/>
      <c r="W65" s="4"/>
    </row>
    <row r="66" spans="1:23" ht="12.75">
      <c r="A66" s="18">
        <v>40780</v>
      </c>
      <c r="B66" s="11" t="s">
        <v>36</v>
      </c>
      <c r="C66" s="11" t="s">
        <v>34</v>
      </c>
      <c r="D66" s="14">
        <v>64</v>
      </c>
      <c r="E66" s="14" t="s">
        <v>7</v>
      </c>
      <c r="F66" s="4"/>
      <c r="G66" s="4"/>
      <c r="H66" s="4"/>
      <c r="I66" s="4"/>
      <c r="J66" s="23">
        <v>3.7</v>
      </c>
      <c r="K66" s="23">
        <f t="shared" si="0"/>
        <v>2</v>
      </c>
      <c r="L66" s="13">
        <v>1.7</v>
      </c>
      <c r="M66" s="14" t="s">
        <v>19</v>
      </c>
      <c r="N66" s="8"/>
      <c r="O66" s="8"/>
      <c r="P66" s="8"/>
      <c r="Q66" s="8"/>
      <c r="R66" s="8"/>
      <c r="S66" s="8"/>
      <c r="U66" s="4"/>
      <c r="V66" s="4"/>
      <c r="W66" s="4">
        <v>5</v>
      </c>
    </row>
    <row r="67" spans="1:23" ht="12.75">
      <c r="A67" s="18">
        <v>40780</v>
      </c>
      <c r="B67" s="11" t="s">
        <v>36</v>
      </c>
      <c r="C67" s="11" t="s">
        <v>34</v>
      </c>
      <c r="D67" s="14">
        <v>65</v>
      </c>
      <c r="E67" s="14" t="s">
        <v>7</v>
      </c>
      <c r="F67" s="4"/>
      <c r="G67" s="4"/>
      <c r="H67" s="4"/>
      <c r="I67" s="4"/>
      <c r="J67" s="23">
        <v>3.6</v>
      </c>
      <c r="K67" s="23">
        <f t="shared" si="0"/>
        <v>2</v>
      </c>
      <c r="L67" s="13">
        <v>1.6</v>
      </c>
      <c r="M67" s="14" t="s">
        <v>19</v>
      </c>
      <c r="N67" s="8">
        <v>20</v>
      </c>
      <c r="O67" s="8"/>
      <c r="P67" s="8"/>
      <c r="Q67" s="8"/>
      <c r="R67" s="8"/>
      <c r="S67" s="8">
        <v>5</v>
      </c>
      <c r="U67" s="4"/>
      <c r="V67" s="4"/>
      <c r="W67" s="4"/>
    </row>
    <row r="68" spans="1:23" ht="12.75">
      <c r="A68" s="18">
        <v>40780</v>
      </c>
      <c r="B68" s="11" t="s">
        <v>36</v>
      </c>
      <c r="C68" s="11" t="s">
        <v>34</v>
      </c>
      <c r="D68" s="14">
        <v>66</v>
      </c>
      <c r="E68" s="14" t="s">
        <v>11</v>
      </c>
      <c r="F68" s="4">
        <v>12</v>
      </c>
      <c r="G68" s="4"/>
      <c r="H68" s="4"/>
      <c r="I68" s="4">
        <v>11</v>
      </c>
      <c r="J68" s="23">
        <v>3.7</v>
      </c>
      <c r="K68" s="23">
        <f aca="true" t="shared" si="1" ref="K68:K77">IF(L68="","NA",(J68-L68))</f>
        <v>2.2</v>
      </c>
      <c r="L68" s="13">
        <v>1.5</v>
      </c>
      <c r="M68" s="14" t="s">
        <v>19</v>
      </c>
      <c r="N68" s="8"/>
      <c r="O68" s="8"/>
      <c r="P68" s="8"/>
      <c r="Q68" s="8"/>
      <c r="R68" s="8"/>
      <c r="S68" s="12" t="s">
        <v>22</v>
      </c>
      <c r="U68" s="4"/>
      <c r="V68" s="4"/>
      <c r="W68" s="4"/>
    </row>
    <row r="69" spans="1:23" ht="12.75">
      <c r="A69" s="18">
        <v>40780</v>
      </c>
      <c r="B69" s="11" t="s">
        <v>36</v>
      </c>
      <c r="C69" s="11" t="s">
        <v>34</v>
      </c>
      <c r="D69" s="14">
        <v>67</v>
      </c>
      <c r="E69" s="14" t="s">
        <v>7</v>
      </c>
      <c r="F69" s="4"/>
      <c r="G69" s="4"/>
      <c r="H69" s="4"/>
      <c r="I69" s="4"/>
      <c r="J69" s="23">
        <v>3.5</v>
      </c>
      <c r="K69" s="23">
        <f t="shared" si="1"/>
        <v>1.9</v>
      </c>
      <c r="L69" s="13">
        <v>1.6</v>
      </c>
      <c r="M69" s="14" t="s">
        <v>19</v>
      </c>
      <c r="N69" s="8"/>
      <c r="O69" s="8"/>
      <c r="P69" s="8"/>
      <c r="Q69" s="8">
        <v>15</v>
      </c>
      <c r="R69" s="8"/>
      <c r="S69" s="12" t="s">
        <v>22</v>
      </c>
      <c r="U69" s="4"/>
      <c r="V69" s="4"/>
      <c r="W69" s="4"/>
    </row>
    <row r="70" spans="1:23" ht="12.75">
      <c r="A70" s="18">
        <v>40780</v>
      </c>
      <c r="B70" s="11" t="s">
        <v>36</v>
      </c>
      <c r="C70" s="11" t="s">
        <v>34</v>
      </c>
      <c r="D70" s="14">
        <v>68</v>
      </c>
      <c r="E70" s="14" t="s">
        <v>7</v>
      </c>
      <c r="F70" s="4"/>
      <c r="G70" s="4"/>
      <c r="H70" s="4"/>
      <c r="I70" s="4"/>
      <c r="J70" s="23">
        <v>4.6</v>
      </c>
      <c r="K70" s="23">
        <f t="shared" si="1"/>
        <v>1.9999999999999996</v>
      </c>
      <c r="L70" s="13">
        <v>2.6</v>
      </c>
      <c r="M70" s="14" t="s">
        <v>19</v>
      </c>
      <c r="N70" s="8"/>
      <c r="O70" s="8"/>
      <c r="P70" s="8"/>
      <c r="Q70" s="8"/>
      <c r="R70" s="8"/>
      <c r="S70" s="12" t="s">
        <v>22</v>
      </c>
      <c r="U70" s="4"/>
      <c r="V70" s="4"/>
      <c r="W70" s="4"/>
    </row>
    <row r="71" spans="1:23" ht="12.75">
      <c r="A71" s="18">
        <v>40780</v>
      </c>
      <c r="B71" s="11" t="s">
        <v>36</v>
      </c>
      <c r="C71" s="11" t="s">
        <v>34</v>
      </c>
      <c r="D71" s="14">
        <v>69</v>
      </c>
      <c r="E71" s="14" t="s">
        <v>7</v>
      </c>
      <c r="F71" s="4"/>
      <c r="G71" s="4"/>
      <c r="H71" s="4"/>
      <c r="I71" s="4"/>
      <c r="J71" s="23">
        <v>4.6</v>
      </c>
      <c r="K71" s="23">
        <f t="shared" si="1"/>
        <v>1.8999999999999995</v>
      </c>
      <c r="L71" s="13">
        <v>2.7</v>
      </c>
      <c r="M71" s="14" t="s">
        <v>19</v>
      </c>
      <c r="N71" s="8"/>
      <c r="O71" s="8"/>
      <c r="P71" s="8"/>
      <c r="Q71" s="8"/>
      <c r="R71" s="8"/>
      <c r="S71" s="8"/>
      <c r="U71" s="4"/>
      <c r="V71" s="4"/>
      <c r="W71" s="4"/>
    </row>
    <row r="72" spans="1:23" ht="12.75">
      <c r="A72" s="18">
        <v>40780</v>
      </c>
      <c r="B72" s="11" t="s">
        <v>36</v>
      </c>
      <c r="C72" s="11" t="s">
        <v>34</v>
      </c>
      <c r="D72" s="14">
        <v>70</v>
      </c>
      <c r="E72" s="14" t="s">
        <v>7</v>
      </c>
      <c r="F72" s="4"/>
      <c r="G72" s="4"/>
      <c r="H72" s="4"/>
      <c r="I72" s="4"/>
      <c r="J72" s="23">
        <v>4.5</v>
      </c>
      <c r="K72" s="23">
        <f t="shared" si="1"/>
        <v>2.1</v>
      </c>
      <c r="L72" s="13">
        <v>2.4</v>
      </c>
      <c r="M72" s="14" t="s">
        <v>19</v>
      </c>
      <c r="N72" s="8"/>
      <c r="O72" s="8"/>
      <c r="P72" s="8"/>
      <c r="Q72" s="8"/>
      <c r="R72" s="8"/>
      <c r="S72" s="8"/>
      <c r="U72" s="4"/>
      <c r="V72" s="4"/>
      <c r="W72" s="4"/>
    </row>
    <row r="73" spans="1:23" ht="12.75">
      <c r="A73" s="18">
        <v>40780</v>
      </c>
      <c r="B73" s="11" t="s">
        <v>36</v>
      </c>
      <c r="C73" s="11" t="s">
        <v>34</v>
      </c>
      <c r="D73" s="14">
        <v>71</v>
      </c>
      <c r="E73" s="14" t="s">
        <v>7</v>
      </c>
      <c r="F73" s="4"/>
      <c r="G73" s="4"/>
      <c r="H73" s="4"/>
      <c r="I73" s="4"/>
      <c r="J73" s="23">
        <v>4.6</v>
      </c>
      <c r="K73" s="23">
        <f t="shared" si="1"/>
        <v>1.9999999999999996</v>
      </c>
      <c r="L73" s="13">
        <v>2.6</v>
      </c>
      <c r="M73" s="14" t="s">
        <v>19</v>
      </c>
      <c r="N73" s="8"/>
      <c r="O73" s="8"/>
      <c r="P73" s="8"/>
      <c r="Q73" s="8"/>
      <c r="R73" s="8"/>
      <c r="S73" s="8"/>
      <c r="U73" s="4"/>
      <c r="V73" s="4"/>
      <c r="W73" s="4"/>
    </row>
    <row r="74" spans="1:23" ht="12.75">
      <c r="A74" s="18">
        <v>40780</v>
      </c>
      <c r="B74" s="11" t="s">
        <v>36</v>
      </c>
      <c r="C74" s="11" t="s">
        <v>34</v>
      </c>
      <c r="D74" s="14">
        <v>72</v>
      </c>
      <c r="E74" s="14" t="s">
        <v>11</v>
      </c>
      <c r="F74" s="4"/>
      <c r="G74" s="4"/>
      <c r="H74" s="4"/>
      <c r="I74" s="4">
        <v>64</v>
      </c>
      <c r="J74" s="23">
        <v>4.3</v>
      </c>
      <c r="K74" s="23">
        <f t="shared" si="1"/>
        <v>1.9</v>
      </c>
      <c r="L74" s="13">
        <v>2.4</v>
      </c>
      <c r="M74" s="14" t="s">
        <v>19</v>
      </c>
      <c r="N74" s="8"/>
      <c r="O74" s="8"/>
      <c r="P74" s="8"/>
      <c r="Q74" s="8"/>
      <c r="R74" s="8"/>
      <c r="S74" s="8"/>
      <c r="U74" s="4"/>
      <c r="V74" s="4"/>
      <c r="W74" s="4"/>
    </row>
    <row r="75" spans="1:23" ht="12.75">
      <c r="A75" s="18">
        <v>40780</v>
      </c>
      <c r="B75" s="11" t="s">
        <v>36</v>
      </c>
      <c r="C75" s="11" t="s">
        <v>28</v>
      </c>
      <c r="D75" s="14">
        <v>73</v>
      </c>
      <c r="E75" s="14" t="s">
        <v>7</v>
      </c>
      <c r="F75" s="4"/>
      <c r="G75" s="4">
        <v>3</v>
      </c>
      <c r="H75" s="4"/>
      <c r="I75" s="4"/>
      <c r="J75" s="23">
        <v>3.9</v>
      </c>
      <c r="K75" s="23">
        <f t="shared" si="1"/>
        <v>2</v>
      </c>
      <c r="L75" s="13">
        <v>1.9</v>
      </c>
      <c r="M75" s="14" t="s">
        <v>32</v>
      </c>
      <c r="N75" s="8"/>
      <c r="O75" s="8"/>
      <c r="P75" s="8"/>
      <c r="Q75" s="8"/>
      <c r="R75" s="8"/>
      <c r="S75" s="8"/>
      <c r="U75" s="4">
        <v>30</v>
      </c>
      <c r="V75" s="4"/>
      <c r="W75" s="4"/>
    </row>
    <row r="76" spans="1:23" ht="12.75">
      <c r="A76" s="18">
        <v>40780</v>
      </c>
      <c r="B76" s="11" t="s">
        <v>36</v>
      </c>
      <c r="C76" s="11" t="s">
        <v>1</v>
      </c>
      <c r="D76" s="14">
        <v>74</v>
      </c>
      <c r="E76" s="14" t="s">
        <v>7</v>
      </c>
      <c r="F76" s="4"/>
      <c r="G76" s="4"/>
      <c r="H76" s="4"/>
      <c r="I76" s="4"/>
      <c r="J76" s="23">
        <v>3.8</v>
      </c>
      <c r="K76" s="23">
        <f t="shared" si="1"/>
        <v>0.8999999999999999</v>
      </c>
      <c r="L76" s="13">
        <v>2.9</v>
      </c>
      <c r="M76" s="14" t="s">
        <v>19</v>
      </c>
      <c r="N76" s="8"/>
      <c r="O76" s="8">
        <v>20</v>
      </c>
      <c r="P76" s="8"/>
      <c r="Q76" s="12" t="s">
        <v>22</v>
      </c>
      <c r="R76" s="8"/>
      <c r="S76" s="8"/>
      <c r="U76" s="4"/>
      <c r="V76" s="4">
        <v>10</v>
      </c>
      <c r="W76" s="4"/>
    </row>
    <row r="77" spans="1:23" ht="12.75">
      <c r="A77" s="18">
        <v>40780</v>
      </c>
      <c r="B77" s="11" t="s">
        <v>36</v>
      </c>
      <c r="C77" s="11" t="s">
        <v>34</v>
      </c>
      <c r="D77" s="14">
        <v>75</v>
      </c>
      <c r="E77" s="14" t="s">
        <v>11</v>
      </c>
      <c r="F77" s="4">
        <v>34</v>
      </c>
      <c r="G77" s="4"/>
      <c r="H77" s="4"/>
      <c r="I77" s="4"/>
      <c r="J77" s="23">
        <v>3.6</v>
      </c>
      <c r="K77" s="23">
        <f t="shared" si="1"/>
        <v>2</v>
      </c>
      <c r="L77" s="13">
        <v>1.6</v>
      </c>
      <c r="M77" s="14" t="s">
        <v>19</v>
      </c>
      <c r="N77" s="8"/>
      <c r="O77" s="8"/>
      <c r="P77" s="8"/>
      <c r="Q77" s="8"/>
      <c r="R77" s="8"/>
      <c r="S77" s="8"/>
      <c r="U77" s="4"/>
      <c r="V77" s="4"/>
      <c r="W77" s="4"/>
    </row>
    <row r="78" spans="6:23" ht="12.75">
      <c r="F78" s="72">
        <f>COUNTIF(F3:F77,"p")</f>
        <v>0</v>
      </c>
      <c r="G78" s="54">
        <f>COUNTIF(G3:G77,"p")</f>
        <v>0</v>
      </c>
      <c r="H78" s="54">
        <f>COUNTIF(H3:H77,"p")</f>
        <v>0</v>
      </c>
      <c r="I78" s="54">
        <f>COUNTIF(I3:I77,"p")</f>
        <v>0</v>
      </c>
      <c r="J78" s="71">
        <f>SUM(J3:J77)/COUNT(J3:J77)</f>
        <v>3.9472972972972977</v>
      </c>
      <c r="K78" s="71" t="s">
        <v>40</v>
      </c>
      <c r="L78" s="71">
        <f>SUM(L3:L77)/COUNT(L3:L77)</f>
        <v>1.9687500000000002</v>
      </c>
      <c r="M78" s="53"/>
      <c r="N78" s="54">
        <f>COUNTIF(N3:N77,"p")</f>
        <v>1</v>
      </c>
      <c r="O78" s="54">
        <f>COUNTIF(O3:O77,"p")</f>
        <v>1</v>
      </c>
      <c r="P78" s="54">
        <f>COUNTIF(P3:P77,"p")</f>
        <v>1</v>
      </c>
      <c r="Q78" s="54">
        <f>COUNTIF(Q3:Q77,"p")</f>
        <v>3</v>
      </c>
      <c r="R78" s="54">
        <f>COUNTIF(R3:R77,"p")</f>
        <v>0</v>
      </c>
      <c r="S78" s="54">
        <f>COUNTIF(S3:S77,"p")</f>
        <v>7</v>
      </c>
      <c r="T78" s="53"/>
      <c r="U78" s="54">
        <f>COUNTIF(U3:U77,"p")</f>
        <v>0</v>
      </c>
      <c r="V78" s="54">
        <f>COUNTIF(V3:V77,"p")</f>
        <v>3</v>
      </c>
      <c r="W78" s="56">
        <f>COUNTIF(W3:W77,"p")</f>
        <v>0</v>
      </c>
    </row>
    <row r="79" spans="6:23" ht="12.75">
      <c r="F79" s="73">
        <f>COUNT(F3:F77)</f>
        <v>5</v>
      </c>
      <c r="G79" s="59">
        <f>COUNT(G3:G77)</f>
        <v>26</v>
      </c>
      <c r="H79" s="59">
        <f>COUNT(H3:H77)</f>
        <v>4</v>
      </c>
      <c r="I79" s="59">
        <f>COUNT(I3:I77)</f>
        <v>3</v>
      </c>
      <c r="J79" s="74">
        <f>STDEV(J3:J77)</f>
        <v>0.5166337228194153</v>
      </c>
      <c r="K79" s="74" t="s">
        <v>70</v>
      </c>
      <c r="L79" s="74">
        <f>STDEV(L3:L77)</f>
        <v>0.46662414772286903</v>
      </c>
      <c r="M79" s="58"/>
      <c r="N79" s="59">
        <f>COUNT(N3:N77)</f>
        <v>3</v>
      </c>
      <c r="O79" s="59">
        <f>COUNT(O3:O77)</f>
        <v>24</v>
      </c>
      <c r="P79" s="59">
        <f>COUNT(P3:P77)</f>
        <v>1</v>
      </c>
      <c r="Q79" s="59">
        <f>COUNT(Q3:Q77)</f>
        <v>4</v>
      </c>
      <c r="R79" s="59">
        <f>COUNT(R3:R77)</f>
        <v>2</v>
      </c>
      <c r="S79" s="59">
        <f>COUNT(S3:S77)</f>
        <v>1</v>
      </c>
      <c r="T79" s="58"/>
      <c r="U79" s="59">
        <f>COUNT(U3:U77)</f>
        <v>25</v>
      </c>
      <c r="V79" s="59">
        <f>COUNT(V3:V77)</f>
        <v>7</v>
      </c>
      <c r="W79" s="62">
        <f>COUNT(W3:W77)</f>
        <v>2</v>
      </c>
    </row>
    <row r="80" spans="6:23" ht="12.75">
      <c r="F80" s="73">
        <f>F78+F79</f>
        <v>5</v>
      </c>
      <c r="G80" s="59">
        <f>G78+G79</f>
        <v>26</v>
      </c>
      <c r="H80" s="59">
        <f>H78+H79</f>
        <v>4</v>
      </c>
      <c r="I80" s="59">
        <f>I78+I79</f>
        <v>3</v>
      </c>
      <c r="J80" s="75">
        <f>MAX(J3:J77)</f>
        <v>5.4</v>
      </c>
      <c r="K80" s="75" t="s">
        <v>67</v>
      </c>
      <c r="L80" s="75">
        <f>MAX(L3:L77)</f>
        <v>3.2</v>
      </c>
      <c r="M80" s="58"/>
      <c r="N80" s="59">
        <f>N78+N79</f>
        <v>4</v>
      </c>
      <c r="O80" s="59">
        <f>O78+O79</f>
        <v>25</v>
      </c>
      <c r="P80" s="59">
        <f>P78+P79</f>
        <v>2</v>
      </c>
      <c r="Q80" s="59">
        <f>Q78+Q79</f>
        <v>7</v>
      </c>
      <c r="R80" s="59">
        <f>R78+R79</f>
        <v>2</v>
      </c>
      <c r="S80" s="59">
        <f>S78+S79</f>
        <v>8</v>
      </c>
      <c r="T80" s="58"/>
      <c r="U80" s="59">
        <f>U78+U79</f>
        <v>25</v>
      </c>
      <c r="V80" s="59">
        <f>V78+V79</f>
        <v>10</v>
      </c>
      <c r="W80" s="62">
        <f>W78+W79</f>
        <v>2</v>
      </c>
    </row>
    <row r="81" spans="6:23" ht="12.75">
      <c r="F81" s="76"/>
      <c r="G81" s="66"/>
      <c r="H81" s="66"/>
      <c r="I81" s="66"/>
      <c r="J81" s="77">
        <f>MIN(J3:J77)</f>
        <v>2.6</v>
      </c>
      <c r="K81" s="77" t="s">
        <v>68</v>
      </c>
      <c r="L81" s="77">
        <f>MIN(L3:L77)</f>
        <v>0.9</v>
      </c>
      <c r="M81" s="64"/>
      <c r="N81" s="66"/>
      <c r="O81" s="66"/>
      <c r="P81" s="66"/>
      <c r="Q81" s="66"/>
      <c r="R81" s="66"/>
      <c r="S81" s="66"/>
      <c r="T81" s="64"/>
      <c r="U81" s="66"/>
      <c r="V81" s="66"/>
      <c r="W81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3" width="12.00390625" style="0" bestFit="1" customWidth="1"/>
  </cols>
  <sheetData>
    <row r="1" spans="1:3" ht="12.75">
      <c r="A1" s="33" t="s">
        <v>43</v>
      </c>
      <c r="B1" s="33" t="s">
        <v>44</v>
      </c>
      <c r="C1" s="33" t="s">
        <v>45</v>
      </c>
    </row>
    <row r="2" spans="1:3" ht="12.75">
      <c r="A2">
        <v>1</v>
      </c>
      <c r="B2">
        <v>240535.4238</v>
      </c>
      <c r="C2">
        <v>520381.023</v>
      </c>
    </row>
    <row r="3" spans="1:3" ht="12.75">
      <c r="A3">
        <v>2</v>
      </c>
      <c r="B3">
        <v>240178.4399</v>
      </c>
      <c r="C3">
        <v>520384.4134</v>
      </c>
    </row>
    <row r="4" spans="1:3" ht="12.75">
      <c r="A4">
        <v>3</v>
      </c>
      <c r="B4">
        <v>240451.1427</v>
      </c>
      <c r="C4">
        <v>520351.8221</v>
      </c>
    </row>
    <row r="5" spans="1:3" ht="12.75">
      <c r="A5">
        <v>4</v>
      </c>
      <c r="B5">
        <v>240294.8933</v>
      </c>
      <c r="C5">
        <v>520326.3048</v>
      </c>
    </row>
    <row r="6" spans="1:3" ht="12.75">
      <c r="A6">
        <v>5</v>
      </c>
      <c r="B6">
        <v>240324.8065</v>
      </c>
      <c r="C6">
        <v>520317.0203</v>
      </c>
    </row>
    <row r="7" spans="1:3" ht="12.75">
      <c r="A7">
        <v>6</v>
      </c>
      <c r="B7">
        <v>240345.7201</v>
      </c>
      <c r="C7">
        <v>520307.8213</v>
      </c>
    </row>
    <row r="8" spans="1:3" ht="12.75">
      <c r="A8">
        <v>7</v>
      </c>
      <c r="B8">
        <v>240354.6912</v>
      </c>
      <c r="C8">
        <v>520304.736</v>
      </c>
    </row>
    <row r="9" spans="1:3" ht="12.75">
      <c r="A9">
        <v>8</v>
      </c>
      <c r="B9">
        <v>240317.9521</v>
      </c>
      <c r="C9">
        <v>520227.0814</v>
      </c>
    </row>
    <row r="10" spans="1:3" ht="12.75">
      <c r="A10">
        <v>9</v>
      </c>
      <c r="B10">
        <v>240422.8049</v>
      </c>
      <c r="C10">
        <v>520211.0849</v>
      </c>
    </row>
    <row r="11" spans="1:3" ht="12.75">
      <c r="A11">
        <v>10</v>
      </c>
      <c r="B11">
        <v>240482.6597</v>
      </c>
      <c r="C11">
        <v>520195.5158</v>
      </c>
    </row>
    <row r="12" spans="1:3" ht="12.75">
      <c r="A12">
        <v>11</v>
      </c>
      <c r="B12">
        <v>240449.6612</v>
      </c>
      <c r="C12">
        <v>520195.8292</v>
      </c>
    </row>
    <row r="13" spans="1:3" ht="12.75">
      <c r="A13">
        <v>12</v>
      </c>
      <c r="B13">
        <v>240503.2314</v>
      </c>
      <c r="C13">
        <v>520150.3184</v>
      </c>
    </row>
    <row r="14" spans="1:3" ht="12.75">
      <c r="A14">
        <v>13</v>
      </c>
      <c r="B14">
        <v>240431.1777</v>
      </c>
      <c r="C14">
        <v>520145.0024</v>
      </c>
    </row>
    <row r="15" spans="1:3" ht="12.75">
      <c r="A15">
        <v>14</v>
      </c>
      <c r="B15">
        <v>240341.1248</v>
      </c>
      <c r="C15">
        <v>520139.8574</v>
      </c>
    </row>
    <row r="16" spans="1:3" ht="12.75">
      <c r="A16">
        <v>15</v>
      </c>
      <c r="B16">
        <v>240518.0598</v>
      </c>
      <c r="C16">
        <v>520132.1767</v>
      </c>
    </row>
    <row r="17" spans="1:3" ht="12.75">
      <c r="A17">
        <v>16</v>
      </c>
      <c r="B17">
        <v>240455.0627</v>
      </c>
      <c r="C17">
        <v>520132.775</v>
      </c>
    </row>
    <row r="18" spans="1:3" ht="12.75">
      <c r="A18">
        <v>17</v>
      </c>
      <c r="B18">
        <v>240415.922</v>
      </c>
      <c r="C18">
        <v>520118.1461</v>
      </c>
    </row>
    <row r="19" spans="1:3" ht="12.75">
      <c r="A19">
        <v>18</v>
      </c>
      <c r="B19">
        <v>240397.9228</v>
      </c>
      <c r="C19">
        <v>520118.317</v>
      </c>
    </row>
    <row r="20" spans="1:3" ht="12.75">
      <c r="A20">
        <v>19</v>
      </c>
      <c r="B20">
        <v>240430.5224</v>
      </c>
      <c r="C20">
        <v>520076.0055</v>
      </c>
    </row>
    <row r="21" spans="1:3" ht="12.75">
      <c r="A21">
        <v>20</v>
      </c>
      <c r="B21">
        <v>240505.4051</v>
      </c>
      <c r="C21">
        <v>520063.2938</v>
      </c>
    </row>
    <row r="22" spans="1:3" ht="12.75">
      <c r="A22">
        <v>21</v>
      </c>
      <c r="B22">
        <v>240463.3785</v>
      </c>
      <c r="C22">
        <v>520060.6928</v>
      </c>
    </row>
    <row r="23" spans="1:3" ht="12.75">
      <c r="A23">
        <v>22</v>
      </c>
      <c r="B23">
        <v>240481.3492</v>
      </c>
      <c r="C23">
        <v>520057.522</v>
      </c>
    </row>
    <row r="24" spans="1:3" ht="12.75">
      <c r="A24">
        <v>23</v>
      </c>
      <c r="B24">
        <v>240532.0335</v>
      </c>
      <c r="C24">
        <v>520024.0391</v>
      </c>
    </row>
    <row r="25" spans="1:3" ht="12.75">
      <c r="A25">
        <v>24</v>
      </c>
      <c r="B25">
        <v>240175.0496</v>
      </c>
      <c r="C25">
        <v>520027.4295</v>
      </c>
    </row>
    <row r="26" spans="1:3" ht="12.75">
      <c r="A26">
        <v>25</v>
      </c>
      <c r="B26">
        <v>240409.4738</v>
      </c>
      <c r="C26">
        <v>499814.5176</v>
      </c>
    </row>
    <row r="27" spans="1:3" ht="12.75">
      <c r="A27">
        <v>26</v>
      </c>
      <c r="B27">
        <v>240052.4738</v>
      </c>
      <c r="C27">
        <v>499814.5176</v>
      </c>
    </row>
    <row r="28" spans="1:3" ht="12.75">
      <c r="A28">
        <v>27</v>
      </c>
      <c r="B28">
        <v>240409.4738</v>
      </c>
      <c r="C28">
        <v>499457.5176</v>
      </c>
    </row>
    <row r="29" spans="1:3" ht="12.75">
      <c r="A29">
        <v>28</v>
      </c>
      <c r="B29">
        <v>240052.4738</v>
      </c>
      <c r="C29">
        <v>499457.5176</v>
      </c>
    </row>
    <row r="30" spans="1:3" ht="12.75">
      <c r="A30">
        <v>29</v>
      </c>
      <c r="B30">
        <v>240271.4738</v>
      </c>
      <c r="C30">
        <v>499805.5176</v>
      </c>
    </row>
    <row r="31" spans="1:3" ht="12.75">
      <c r="A31">
        <v>30</v>
      </c>
      <c r="B31">
        <v>240100.4738</v>
      </c>
      <c r="C31">
        <v>499781.5176</v>
      </c>
    </row>
    <row r="32" spans="1:3" ht="12.75">
      <c r="A32">
        <v>31</v>
      </c>
      <c r="B32">
        <v>240226.4738</v>
      </c>
      <c r="C32">
        <v>499775.5176</v>
      </c>
    </row>
    <row r="33" spans="1:3" ht="12.75">
      <c r="A33">
        <v>32</v>
      </c>
      <c r="B33">
        <v>240214.4738</v>
      </c>
      <c r="C33">
        <v>499775.5176</v>
      </c>
    </row>
    <row r="34" spans="1:3" ht="12.75">
      <c r="A34">
        <v>33</v>
      </c>
      <c r="B34">
        <v>240370.4738</v>
      </c>
      <c r="C34">
        <v>499772.5176</v>
      </c>
    </row>
    <row r="35" spans="1:3" ht="12.75">
      <c r="A35">
        <v>34</v>
      </c>
      <c r="B35">
        <v>240205.4738</v>
      </c>
      <c r="C35">
        <v>499766.5176</v>
      </c>
    </row>
    <row r="36" spans="1:3" ht="12.75">
      <c r="A36">
        <v>35</v>
      </c>
      <c r="B36">
        <v>240166.4738</v>
      </c>
      <c r="C36">
        <v>499766.5176</v>
      </c>
    </row>
    <row r="37" spans="1:3" ht="12.75">
      <c r="A37">
        <v>36</v>
      </c>
      <c r="B37">
        <v>240145.4738</v>
      </c>
      <c r="C37">
        <v>499736.5176</v>
      </c>
    </row>
    <row r="38" spans="1:3" ht="12.75">
      <c r="A38">
        <v>37</v>
      </c>
      <c r="B38">
        <v>240070.4738</v>
      </c>
      <c r="C38">
        <v>499703.5176</v>
      </c>
    </row>
    <row r="39" spans="1:3" ht="12.75">
      <c r="A39">
        <v>38</v>
      </c>
      <c r="B39">
        <v>240118.4738</v>
      </c>
      <c r="C39">
        <v>499670.5176</v>
      </c>
    </row>
    <row r="40" spans="1:3" ht="12.75">
      <c r="A40">
        <v>39</v>
      </c>
      <c r="B40">
        <v>240082.4738</v>
      </c>
      <c r="C40">
        <v>499646.5176</v>
      </c>
    </row>
    <row r="41" spans="1:3" ht="12.75">
      <c r="A41">
        <v>40</v>
      </c>
      <c r="B41">
        <v>240271.4738</v>
      </c>
      <c r="C41">
        <v>499604.5176</v>
      </c>
    </row>
    <row r="42" spans="1:3" ht="12.75">
      <c r="A42">
        <v>41</v>
      </c>
      <c r="B42">
        <v>240085.4738</v>
      </c>
      <c r="C42">
        <v>499571.5176</v>
      </c>
    </row>
    <row r="43" spans="1:3" ht="12.75">
      <c r="A43">
        <v>42</v>
      </c>
      <c r="B43">
        <v>240343.4738</v>
      </c>
      <c r="C43">
        <v>499547.5176</v>
      </c>
    </row>
    <row r="44" spans="1:3" ht="12.75">
      <c r="A44">
        <v>43</v>
      </c>
      <c r="B44">
        <v>240370.4738</v>
      </c>
      <c r="C44">
        <v>499529.5176</v>
      </c>
    </row>
    <row r="45" spans="1:3" ht="12.75">
      <c r="A45">
        <v>44</v>
      </c>
      <c r="B45">
        <v>240205.4738</v>
      </c>
      <c r="C45">
        <v>499529.5176</v>
      </c>
    </row>
    <row r="46" spans="1:3" ht="12.75">
      <c r="A46">
        <v>45</v>
      </c>
      <c r="B46">
        <v>240241.4738</v>
      </c>
      <c r="C46">
        <v>499517.5176</v>
      </c>
    </row>
    <row r="47" spans="1:3" ht="12.75">
      <c r="A47">
        <v>46</v>
      </c>
      <c r="B47">
        <v>240220.4738</v>
      </c>
      <c r="C47">
        <v>499508.5176</v>
      </c>
    </row>
    <row r="48" spans="1:3" ht="12.75">
      <c r="A48">
        <v>47</v>
      </c>
      <c r="B48">
        <v>240301.4738</v>
      </c>
      <c r="C48">
        <v>499502.5176</v>
      </c>
    </row>
    <row r="49" spans="1:3" ht="12.75">
      <c r="A49">
        <v>48</v>
      </c>
      <c r="B49">
        <v>240163.4738</v>
      </c>
      <c r="C49">
        <v>499472.5176</v>
      </c>
    </row>
    <row r="50" spans="1:3" ht="12.75">
      <c r="A50">
        <v>49</v>
      </c>
      <c r="B50">
        <v>242890.4446</v>
      </c>
      <c r="C50">
        <v>514919.2679</v>
      </c>
    </row>
    <row r="51" spans="1:3" ht="12.75">
      <c r="A51">
        <v>50</v>
      </c>
      <c r="B51">
        <v>242575.6917</v>
      </c>
      <c r="C51">
        <v>514750.8056</v>
      </c>
    </row>
    <row r="52" spans="1:3" ht="12.75">
      <c r="A52">
        <v>51</v>
      </c>
      <c r="B52">
        <v>243058.907</v>
      </c>
      <c r="C52">
        <v>514604.5149</v>
      </c>
    </row>
    <row r="53" spans="1:3" ht="12.75">
      <c r="A53">
        <v>52</v>
      </c>
      <c r="B53">
        <v>242744.154</v>
      </c>
      <c r="C53">
        <v>514436.0526</v>
      </c>
    </row>
    <row r="54" spans="1:3" ht="12.75">
      <c r="A54">
        <v>53</v>
      </c>
      <c r="B54">
        <v>243008.466</v>
      </c>
      <c r="C54">
        <v>514584.3232</v>
      </c>
    </row>
    <row r="55" spans="1:3" ht="12.75">
      <c r="A55">
        <v>54</v>
      </c>
      <c r="B55">
        <v>242707.9408</v>
      </c>
      <c r="C55">
        <v>514821.5881</v>
      </c>
    </row>
    <row r="56" spans="1:3" ht="12.75">
      <c r="A56">
        <v>55</v>
      </c>
      <c r="B56">
        <v>242632.8383</v>
      </c>
      <c r="C56">
        <v>514771.1836</v>
      </c>
    </row>
    <row r="57" spans="1:3" ht="12.75">
      <c r="A57">
        <v>56</v>
      </c>
      <c r="B57">
        <v>242758.7544</v>
      </c>
      <c r="C57">
        <v>514828.3686</v>
      </c>
    </row>
    <row r="58" spans="1:3" ht="12.75">
      <c r="A58">
        <v>57</v>
      </c>
      <c r="B58">
        <v>242756.6684</v>
      </c>
      <c r="C58">
        <v>514806.8361</v>
      </c>
    </row>
    <row r="59" spans="1:3" ht="12.75">
      <c r="A59">
        <v>58</v>
      </c>
      <c r="B59">
        <v>242715.6529</v>
      </c>
      <c r="C59">
        <v>514737.2464</v>
      </c>
    </row>
    <row r="60" spans="1:3" ht="12.75">
      <c r="A60">
        <v>59</v>
      </c>
      <c r="B60">
        <v>242649.5283</v>
      </c>
      <c r="C60">
        <v>514701.8551</v>
      </c>
    </row>
    <row r="61" spans="1:3" ht="12.75">
      <c r="A61">
        <v>60</v>
      </c>
      <c r="B61">
        <v>242774.2151</v>
      </c>
      <c r="C61">
        <v>514754.9794</v>
      </c>
    </row>
    <row r="62" spans="1:3" ht="12.75">
      <c r="A62">
        <v>61</v>
      </c>
      <c r="B62">
        <v>242779.6914</v>
      </c>
      <c r="C62">
        <v>514751.1051</v>
      </c>
    </row>
    <row r="63" spans="1:3" ht="12.75">
      <c r="A63">
        <v>62</v>
      </c>
      <c r="B63">
        <v>242662.1577</v>
      </c>
      <c r="C63">
        <v>514633.7559</v>
      </c>
    </row>
    <row r="64" spans="1:3" ht="12.75">
      <c r="A64">
        <v>63</v>
      </c>
      <c r="B64">
        <v>242806.4025</v>
      </c>
      <c r="C64">
        <v>514707.556</v>
      </c>
    </row>
    <row r="65" spans="1:3" ht="12.75">
      <c r="A65">
        <v>64</v>
      </c>
      <c r="B65">
        <v>242686.1489</v>
      </c>
      <c r="C65">
        <v>514639.7912</v>
      </c>
    </row>
    <row r="66" spans="1:3" ht="12.75">
      <c r="A66">
        <v>65</v>
      </c>
      <c r="B66">
        <v>242670.8379</v>
      </c>
      <c r="C66">
        <v>514611.1804</v>
      </c>
    </row>
    <row r="67" spans="1:3" ht="12.75">
      <c r="A67">
        <v>66</v>
      </c>
      <c r="B67">
        <v>242810.3517</v>
      </c>
      <c r="C67">
        <v>514662.0324</v>
      </c>
    </row>
    <row r="68" spans="1:3" ht="12.75">
      <c r="A68">
        <v>67</v>
      </c>
      <c r="B68">
        <v>242773.6945</v>
      </c>
      <c r="C68">
        <v>514628.802</v>
      </c>
    </row>
    <row r="69" spans="1:3" ht="12.75">
      <c r="A69">
        <v>68</v>
      </c>
      <c r="B69">
        <v>242973.4839</v>
      </c>
      <c r="C69">
        <v>514732.3308</v>
      </c>
    </row>
    <row r="70" spans="1:3" ht="12.75">
      <c r="A70">
        <v>69</v>
      </c>
      <c r="B70">
        <v>242947.9657</v>
      </c>
      <c r="C70">
        <v>514684.6462</v>
      </c>
    </row>
    <row r="71" spans="1:3" ht="12.75">
      <c r="A71">
        <v>70</v>
      </c>
      <c r="B71">
        <v>242934.1452</v>
      </c>
      <c r="C71">
        <v>514602.3905</v>
      </c>
    </row>
    <row r="72" spans="1:3" ht="12.75">
      <c r="A72">
        <v>71</v>
      </c>
      <c r="B72">
        <v>242891.8255</v>
      </c>
      <c r="C72">
        <v>514579.7401</v>
      </c>
    </row>
    <row r="73" spans="1:3" ht="12.75">
      <c r="A73">
        <v>72</v>
      </c>
      <c r="B73">
        <v>242753.0571</v>
      </c>
      <c r="C73">
        <v>514502.0657</v>
      </c>
    </row>
    <row r="74" spans="1:3" ht="12.75">
      <c r="A74">
        <v>73</v>
      </c>
      <c r="B74">
        <v>240355.2367</v>
      </c>
      <c r="C74">
        <v>520204.2263</v>
      </c>
    </row>
    <row r="75" spans="1:3" ht="12.75">
      <c r="A75">
        <v>74</v>
      </c>
      <c r="B75">
        <v>240232.6914</v>
      </c>
      <c r="C75">
        <v>499637.7189</v>
      </c>
    </row>
    <row r="76" spans="1:3" ht="12.75">
      <c r="A76">
        <v>75</v>
      </c>
      <c r="B76">
        <v>242817.2993</v>
      </c>
      <c r="C76">
        <v>514677.6602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9.421875" style="0" bestFit="1" customWidth="1"/>
  </cols>
  <sheetData>
    <row r="1" spans="1:3" ht="12.75">
      <c r="A1" t="s">
        <v>47</v>
      </c>
      <c r="B1" s="51">
        <v>40413</v>
      </c>
      <c r="C1" s="51">
        <v>40780</v>
      </c>
    </row>
    <row r="2" spans="1:3" ht="12.75">
      <c r="A2" t="s">
        <v>48</v>
      </c>
      <c r="B2">
        <v>3</v>
      </c>
      <c r="C2">
        <v>3</v>
      </c>
    </row>
    <row r="3" spans="1:3" ht="12.75">
      <c r="A3" t="s">
        <v>49</v>
      </c>
      <c r="B3">
        <v>74</v>
      </c>
      <c r="C3">
        <v>75</v>
      </c>
    </row>
    <row r="4" spans="1:3" ht="12.75">
      <c r="A4" t="s">
        <v>50</v>
      </c>
      <c r="B4">
        <v>3.9</v>
      </c>
      <c r="C4">
        <v>2</v>
      </c>
    </row>
    <row r="5" spans="1:3" ht="12.75">
      <c r="A5" t="s">
        <v>51</v>
      </c>
      <c r="B5">
        <v>5.4</v>
      </c>
      <c r="C5">
        <v>3.2</v>
      </c>
    </row>
    <row r="6" spans="1:3" ht="12.75">
      <c r="A6" t="s">
        <v>52</v>
      </c>
      <c r="B6">
        <v>2.6</v>
      </c>
      <c r="C6">
        <v>0.9</v>
      </c>
    </row>
    <row r="7" spans="1:3" ht="12.75">
      <c r="A7" t="s">
        <v>69</v>
      </c>
      <c r="B7">
        <v>0.5</v>
      </c>
      <c r="C7">
        <v>0.5</v>
      </c>
    </row>
    <row r="9" spans="1:10" ht="12.75">
      <c r="A9" t="s">
        <v>53</v>
      </c>
      <c r="B9" s="70"/>
      <c r="C9" s="70"/>
      <c r="D9" s="78"/>
      <c r="E9" s="78"/>
      <c r="F9" s="78"/>
      <c r="G9" s="78"/>
      <c r="H9" s="78"/>
      <c r="I9" s="78"/>
      <c r="J9" s="78"/>
    </row>
    <row r="10" spans="1:10" ht="12.75">
      <c r="A10" t="s">
        <v>54</v>
      </c>
      <c r="B10" s="70">
        <f>D10/74</f>
        <v>0.05405405405405406</v>
      </c>
      <c r="C10" s="70">
        <f>E10/75</f>
        <v>0.06666666666666667</v>
      </c>
      <c r="D10" s="78">
        <v>4</v>
      </c>
      <c r="E10" s="78">
        <v>5</v>
      </c>
      <c r="F10" s="78"/>
      <c r="G10" s="78"/>
      <c r="H10" s="78"/>
      <c r="I10" s="78"/>
      <c r="J10" s="78"/>
    </row>
    <row r="11" spans="1:10" ht="12.75">
      <c r="A11" t="s">
        <v>55</v>
      </c>
      <c r="B11" s="70">
        <f aca="true" t="shared" si="0" ref="B11:C26">D11/74</f>
        <v>0.12162162162162163</v>
      </c>
      <c r="C11" s="70">
        <f aca="true" t="shared" si="1" ref="C11:C26">E11/75</f>
        <v>0.05333333333333334</v>
      </c>
      <c r="D11" s="78">
        <v>9</v>
      </c>
      <c r="E11" s="78">
        <v>4</v>
      </c>
      <c r="F11" s="78"/>
      <c r="G11" s="78"/>
      <c r="H11" s="78"/>
      <c r="I11" s="78"/>
      <c r="J11" s="78"/>
    </row>
    <row r="12" spans="1:10" ht="12.75">
      <c r="A12" t="s">
        <v>56</v>
      </c>
      <c r="B12" s="70">
        <f t="shared" si="0"/>
        <v>0.02702702702702703</v>
      </c>
      <c r="C12" s="70">
        <f t="shared" si="1"/>
        <v>0.04</v>
      </c>
      <c r="D12" s="78">
        <v>2</v>
      </c>
      <c r="E12" s="78">
        <v>3</v>
      </c>
      <c r="F12" s="78"/>
      <c r="G12" s="78"/>
      <c r="H12" s="78"/>
      <c r="I12" s="78"/>
      <c r="J12" s="78"/>
    </row>
    <row r="13" spans="1:10" ht="12.75">
      <c r="A13" t="s">
        <v>57</v>
      </c>
      <c r="B13" s="70">
        <f t="shared" si="0"/>
        <v>0</v>
      </c>
      <c r="C13" s="70">
        <f t="shared" si="1"/>
        <v>0.3466666666666667</v>
      </c>
      <c r="D13" s="78">
        <v>0</v>
      </c>
      <c r="E13" s="78">
        <v>26</v>
      </c>
      <c r="F13" s="78" t="s">
        <v>76</v>
      </c>
      <c r="G13" s="78"/>
      <c r="H13" s="78"/>
      <c r="I13" s="78"/>
      <c r="J13" s="78"/>
    </row>
    <row r="14" spans="2:10" ht="12.75">
      <c r="B14" s="70"/>
      <c r="C14" s="70"/>
      <c r="D14" s="78"/>
      <c r="E14" s="78"/>
      <c r="F14" s="78"/>
      <c r="G14" s="78"/>
      <c r="H14" s="78"/>
      <c r="I14" s="78"/>
      <c r="J14" s="78"/>
    </row>
    <row r="15" spans="1:10" ht="12.75">
      <c r="A15" t="s">
        <v>58</v>
      </c>
      <c r="B15" s="70"/>
      <c r="C15" s="70"/>
      <c r="D15" s="78"/>
      <c r="E15" s="78"/>
      <c r="F15" s="78"/>
      <c r="G15" s="78"/>
      <c r="H15" s="78"/>
      <c r="I15" s="78"/>
      <c r="J15" s="78"/>
    </row>
    <row r="16" spans="1:10" ht="12.75">
      <c r="A16" t="s">
        <v>59</v>
      </c>
      <c r="B16" s="70">
        <f t="shared" si="0"/>
        <v>0.12162162162162163</v>
      </c>
      <c r="C16" s="70">
        <f t="shared" si="1"/>
        <v>0.05333333333333334</v>
      </c>
      <c r="D16" s="78">
        <v>9</v>
      </c>
      <c r="E16" s="78">
        <v>4</v>
      </c>
      <c r="F16" s="78"/>
      <c r="G16" s="78"/>
      <c r="H16" s="78"/>
      <c r="I16" s="78"/>
      <c r="J16" s="78"/>
    </row>
    <row r="17" spans="1:10" ht="12.75">
      <c r="A17" t="s">
        <v>60</v>
      </c>
      <c r="B17" s="70">
        <f t="shared" si="0"/>
        <v>0.2702702702702703</v>
      </c>
      <c r="C17" s="70">
        <f t="shared" si="1"/>
        <v>0.3333333333333333</v>
      </c>
      <c r="D17" s="78">
        <v>20</v>
      </c>
      <c r="E17" s="78">
        <v>25</v>
      </c>
      <c r="F17" s="78"/>
      <c r="G17" s="78"/>
      <c r="H17" s="78"/>
      <c r="I17" s="78"/>
      <c r="J17" s="78"/>
    </row>
    <row r="18" spans="1:10" ht="12.75">
      <c r="A18" t="s">
        <v>61</v>
      </c>
      <c r="B18" s="70">
        <f t="shared" si="0"/>
        <v>0.013513513513513514</v>
      </c>
      <c r="C18" s="70">
        <f t="shared" si="1"/>
        <v>0.02666666666666667</v>
      </c>
      <c r="D18" s="78">
        <v>1</v>
      </c>
      <c r="E18" s="78">
        <v>2</v>
      </c>
      <c r="F18" s="78"/>
      <c r="G18" s="78"/>
      <c r="H18" s="78"/>
      <c r="I18" s="78"/>
      <c r="J18" s="78"/>
    </row>
    <row r="19" spans="1:10" ht="12.75">
      <c r="A19" s="33" t="s">
        <v>74</v>
      </c>
      <c r="B19" s="70">
        <f t="shared" si="0"/>
        <v>0.013513513513513514</v>
      </c>
      <c r="C19" s="70">
        <f t="shared" si="1"/>
        <v>0.09333333333333334</v>
      </c>
      <c r="D19" s="78">
        <v>1</v>
      </c>
      <c r="E19" s="78">
        <v>7</v>
      </c>
      <c r="F19" s="78"/>
      <c r="G19" s="78"/>
      <c r="H19" s="78"/>
      <c r="I19" s="78"/>
      <c r="J19" s="78"/>
    </row>
    <row r="20" spans="1:10" ht="12.75">
      <c r="A20" t="s">
        <v>62</v>
      </c>
      <c r="B20" s="70">
        <f t="shared" si="0"/>
        <v>0.013513513513513514</v>
      </c>
      <c r="C20" s="70">
        <f t="shared" si="1"/>
        <v>0.02666666666666667</v>
      </c>
      <c r="D20" s="78">
        <v>1</v>
      </c>
      <c r="E20" s="78">
        <v>2</v>
      </c>
      <c r="F20" s="78"/>
      <c r="G20" s="78"/>
      <c r="H20" s="78"/>
      <c r="I20" s="78"/>
      <c r="J20" s="78"/>
    </row>
    <row r="21" spans="1:10" ht="12.75">
      <c r="A21" t="s">
        <v>63</v>
      </c>
      <c r="B21" s="70">
        <f t="shared" si="0"/>
        <v>0.1891891891891892</v>
      </c>
      <c r="C21" s="70">
        <f t="shared" si="1"/>
        <v>0.10666666666666667</v>
      </c>
      <c r="D21" s="78">
        <v>14</v>
      </c>
      <c r="E21" s="78">
        <v>8</v>
      </c>
      <c r="F21" s="78"/>
      <c r="G21" s="78"/>
      <c r="H21" s="78"/>
      <c r="I21" s="78"/>
      <c r="J21" s="78"/>
    </row>
    <row r="22" spans="2:10" ht="12.75">
      <c r="B22" s="70"/>
      <c r="C22" s="70"/>
      <c r="D22" s="78"/>
      <c r="E22" s="78"/>
      <c r="F22" s="78"/>
      <c r="G22" s="78"/>
      <c r="H22" s="78"/>
      <c r="I22" s="78"/>
      <c r="J22" s="78"/>
    </row>
    <row r="23" spans="1:10" ht="12.75">
      <c r="A23" t="s">
        <v>64</v>
      </c>
      <c r="B23" s="70"/>
      <c r="C23" s="70"/>
      <c r="D23" s="78"/>
      <c r="E23" s="78"/>
      <c r="F23" s="78"/>
      <c r="G23" s="78"/>
      <c r="H23" s="78"/>
      <c r="I23" s="78"/>
      <c r="J23" s="78"/>
    </row>
    <row r="24" spans="1:10" ht="12.75">
      <c r="A24" t="s">
        <v>65</v>
      </c>
      <c r="B24" s="70">
        <f t="shared" si="0"/>
        <v>0.36486486486486486</v>
      </c>
      <c r="C24" s="70">
        <f t="shared" si="1"/>
        <v>0.3333333333333333</v>
      </c>
      <c r="D24" s="78">
        <v>27</v>
      </c>
      <c r="E24" s="78">
        <v>25</v>
      </c>
      <c r="F24" s="78"/>
      <c r="G24" s="78"/>
      <c r="H24" s="78"/>
      <c r="I24" s="78"/>
      <c r="J24" s="78"/>
    </row>
    <row r="25" spans="1:10" ht="12.75">
      <c r="A25" t="s">
        <v>66</v>
      </c>
      <c r="B25" s="70">
        <f t="shared" si="0"/>
        <v>0.14864864864864866</v>
      </c>
      <c r="C25" s="70">
        <f t="shared" si="1"/>
        <v>0.13333333333333333</v>
      </c>
      <c r="D25" s="78">
        <v>11</v>
      </c>
      <c r="E25" s="78">
        <v>10</v>
      </c>
      <c r="F25" s="78"/>
      <c r="G25" s="78"/>
      <c r="H25" s="78"/>
      <c r="I25" s="78"/>
      <c r="J25" s="78"/>
    </row>
    <row r="26" spans="1:10" ht="12.75">
      <c r="A26" s="33" t="s">
        <v>75</v>
      </c>
      <c r="B26" s="70">
        <f t="shared" si="0"/>
        <v>0</v>
      </c>
      <c r="C26" s="70">
        <f t="shared" si="1"/>
        <v>0.02666666666666667</v>
      </c>
      <c r="D26" s="78">
        <v>0</v>
      </c>
      <c r="E26" s="78">
        <v>2</v>
      </c>
      <c r="F26" s="78"/>
      <c r="G26" s="78"/>
      <c r="H26" s="78"/>
      <c r="I26" s="78"/>
      <c r="J26" s="7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82"/>
  <sheetViews>
    <sheetView zoomScalePageLayoutView="0" workbookViewId="0" topLeftCell="D1">
      <selection activeCell="F2" sqref="F2"/>
    </sheetView>
  </sheetViews>
  <sheetFormatPr defaultColWidth="9.140625" defaultRowHeight="12.75"/>
  <cols>
    <col min="1" max="1" width="9.28125" style="25" bestFit="1" customWidth="1"/>
    <col min="2" max="2" width="9.28125" style="11" bestFit="1" customWidth="1"/>
    <col min="3" max="3" width="16.57421875" style="26" bestFit="1" customWidth="1"/>
    <col min="4" max="4" width="15.57421875" style="11" bestFit="1" customWidth="1"/>
    <col min="5" max="5" width="6.8515625" style="26" bestFit="1" customWidth="1"/>
    <col min="6" max="6" width="4.28125" style="34" bestFit="1" customWidth="1"/>
    <col min="7" max="7" width="6.00390625" style="34" bestFit="1" customWidth="1"/>
    <col min="8" max="8" width="9.28125" style="11" bestFit="1" customWidth="1"/>
    <col min="9" max="9" width="7.28125" style="34" bestFit="1" customWidth="1"/>
    <col min="10" max="10" width="9.28125" style="11" bestFit="1" customWidth="1"/>
    <col min="11" max="11" width="5.140625" style="34" bestFit="1" customWidth="1"/>
    <col min="12" max="12" width="9.28125" style="11" bestFit="1" customWidth="1"/>
    <col min="13" max="13" width="8.421875" style="34" bestFit="1" customWidth="1"/>
    <col min="14" max="14" width="9.28125" style="11" bestFit="1" customWidth="1"/>
    <col min="15" max="15" width="5.28125" style="34" bestFit="1" customWidth="1"/>
    <col min="16" max="16" width="9.28125" style="11" bestFit="1" customWidth="1"/>
    <col min="17" max="17" width="6.7109375" style="36" bestFit="1" customWidth="1"/>
    <col min="18" max="18" width="6.140625" style="34" bestFit="1" customWidth="1"/>
    <col min="19" max="19" width="14.57421875" style="37" bestFit="1" customWidth="1"/>
    <col min="20" max="20" width="9.28125" style="11" bestFit="1" customWidth="1"/>
    <col min="21" max="21" width="6.00390625" style="37" bestFit="1" customWidth="1"/>
    <col min="22" max="22" width="9.28125" style="11" bestFit="1" customWidth="1"/>
    <col min="23" max="23" width="6.140625" style="37" bestFit="1" customWidth="1"/>
    <col min="24" max="24" width="9.28125" style="11" bestFit="1" customWidth="1"/>
    <col min="25" max="25" width="5.00390625" style="37" bestFit="1" customWidth="1"/>
    <col min="26" max="26" width="9.28125" style="11" bestFit="1" customWidth="1"/>
    <col min="27" max="27" width="5.140625" style="37" bestFit="1" customWidth="1"/>
    <col min="28" max="28" width="9.28125" style="11" bestFit="1" customWidth="1"/>
    <col min="29" max="29" width="5.00390625" style="37" bestFit="1" customWidth="1"/>
    <col min="30" max="30" width="9.28125" style="11" bestFit="1" customWidth="1"/>
    <col min="31" max="31" width="16.8515625" style="34" bestFit="1" customWidth="1"/>
    <col min="32" max="32" width="14.140625" style="34" bestFit="1" customWidth="1"/>
    <col min="33" max="33" width="9.28125" style="11" bestFit="1" customWidth="1"/>
    <col min="34" max="34" width="6.28125" style="34" bestFit="1" customWidth="1"/>
    <col min="35" max="35" width="9.28125" style="11" bestFit="1" customWidth="1"/>
    <col min="36" max="36" width="6.140625" style="34" customWidth="1"/>
    <col min="37" max="37" width="9.28125" style="11" bestFit="1" customWidth="1"/>
    <col min="38" max="38" width="8.8515625" style="34" bestFit="1" customWidth="1"/>
    <col min="39" max="39" width="5.8515625" style="34" bestFit="1" customWidth="1"/>
    <col min="40" max="40" width="5.421875" style="34" bestFit="1" customWidth="1"/>
    <col min="41" max="41" width="6.140625" style="34" bestFit="1" customWidth="1"/>
    <col min="42" max="42" width="6.421875" style="34" bestFit="1" customWidth="1"/>
    <col min="43" max="43" width="5.421875" style="34" bestFit="1" customWidth="1"/>
    <col min="44" max="44" width="6.140625" style="34" bestFit="1" customWidth="1"/>
    <col min="45" max="45" width="5.140625" style="34" bestFit="1" customWidth="1"/>
    <col min="46" max="46" width="4.57421875" style="34" bestFit="1" customWidth="1"/>
    <col min="47" max="47" width="6.7109375" style="34" bestFit="1" customWidth="1"/>
    <col min="48" max="16384" width="9.140625" style="26" customWidth="1"/>
  </cols>
  <sheetData>
    <row r="1" spans="1:47" s="45" customFormat="1" ht="12.75">
      <c r="A1" s="45">
        <v>2010</v>
      </c>
      <c r="B1" s="50">
        <v>2011</v>
      </c>
      <c r="C1" s="45">
        <v>2010</v>
      </c>
      <c r="D1" s="50">
        <v>2011</v>
      </c>
      <c r="F1" s="46"/>
      <c r="G1" s="47">
        <v>2010</v>
      </c>
      <c r="H1" s="48">
        <v>2011</v>
      </c>
      <c r="I1" s="47">
        <v>2010</v>
      </c>
      <c r="J1" s="48">
        <v>2011</v>
      </c>
      <c r="K1" s="47">
        <v>2010</v>
      </c>
      <c r="L1" s="48">
        <v>2011</v>
      </c>
      <c r="M1" s="47">
        <v>2010</v>
      </c>
      <c r="N1" s="48">
        <v>2011</v>
      </c>
      <c r="O1" s="46">
        <v>2010</v>
      </c>
      <c r="P1" s="49">
        <v>2011</v>
      </c>
      <c r="Q1" s="46">
        <v>2010</v>
      </c>
      <c r="R1" s="46">
        <v>2010</v>
      </c>
      <c r="S1" s="47">
        <v>2010</v>
      </c>
      <c r="T1" s="48">
        <v>2011</v>
      </c>
      <c r="U1" s="47">
        <v>2010</v>
      </c>
      <c r="V1" s="48">
        <v>2011</v>
      </c>
      <c r="W1" s="47">
        <v>2010</v>
      </c>
      <c r="X1" s="48">
        <v>2011</v>
      </c>
      <c r="Y1" s="47">
        <v>2010</v>
      </c>
      <c r="Z1" s="48">
        <v>2011</v>
      </c>
      <c r="AA1" s="47">
        <v>2010</v>
      </c>
      <c r="AB1" s="48">
        <v>2011</v>
      </c>
      <c r="AC1" s="47">
        <v>2010</v>
      </c>
      <c r="AD1" s="48">
        <v>2011</v>
      </c>
      <c r="AE1" s="46" t="s">
        <v>23</v>
      </c>
      <c r="AF1" s="47">
        <v>2010</v>
      </c>
      <c r="AG1" s="48">
        <v>2011</v>
      </c>
      <c r="AH1" s="47">
        <v>2010</v>
      </c>
      <c r="AI1" s="48">
        <v>2011</v>
      </c>
      <c r="AJ1" s="47">
        <v>2010</v>
      </c>
      <c r="AK1" s="48">
        <v>2011</v>
      </c>
      <c r="AL1" s="46" t="s">
        <v>12</v>
      </c>
      <c r="AM1" s="46"/>
      <c r="AN1" s="46"/>
      <c r="AO1" s="46"/>
      <c r="AP1" s="46"/>
      <c r="AQ1" s="46"/>
      <c r="AR1" s="46"/>
      <c r="AS1" s="46"/>
      <c r="AT1" s="46"/>
      <c r="AU1" s="46"/>
    </row>
    <row r="2" spans="1:47" s="28" customFormat="1" ht="96.75">
      <c r="A2" s="27" t="s">
        <v>2</v>
      </c>
      <c r="B2" s="19" t="s">
        <v>2</v>
      </c>
      <c r="C2" s="28" t="s">
        <v>3</v>
      </c>
      <c r="D2" s="20" t="s">
        <v>3</v>
      </c>
      <c r="E2" s="28" t="s">
        <v>4</v>
      </c>
      <c r="F2" s="38" t="s">
        <v>5</v>
      </c>
      <c r="G2" s="38" t="s">
        <v>6</v>
      </c>
      <c r="H2" s="6" t="s">
        <v>6</v>
      </c>
      <c r="I2" s="38" t="s">
        <v>8</v>
      </c>
      <c r="J2" s="6" t="s">
        <v>8</v>
      </c>
      <c r="K2" s="38" t="s">
        <v>9</v>
      </c>
      <c r="L2" s="6" t="s">
        <v>9</v>
      </c>
      <c r="M2" s="38" t="s">
        <v>10</v>
      </c>
      <c r="N2" s="6" t="s">
        <v>10</v>
      </c>
      <c r="O2" s="38" t="s">
        <v>30</v>
      </c>
      <c r="P2" s="6" t="s">
        <v>30</v>
      </c>
      <c r="Q2" s="39" t="s">
        <v>17</v>
      </c>
      <c r="R2" s="38" t="s">
        <v>18</v>
      </c>
      <c r="S2" s="40" t="s">
        <v>14</v>
      </c>
      <c r="T2" s="9" t="s">
        <v>14</v>
      </c>
      <c r="U2" s="40" t="s">
        <v>13</v>
      </c>
      <c r="V2" s="9" t="s">
        <v>13</v>
      </c>
      <c r="W2" s="41" t="s">
        <v>39</v>
      </c>
      <c r="X2" s="10" t="s">
        <v>39</v>
      </c>
      <c r="Y2" s="40" t="s">
        <v>26</v>
      </c>
      <c r="Z2" s="9" t="s">
        <v>26</v>
      </c>
      <c r="AA2" s="40" t="s">
        <v>25</v>
      </c>
      <c r="AB2" s="9" t="s">
        <v>25</v>
      </c>
      <c r="AC2" s="40" t="s">
        <v>21</v>
      </c>
      <c r="AD2" s="9" t="s">
        <v>21</v>
      </c>
      <c r="AE2" s="38"/>
      <c r="AF2" s="38" t="s">
        <v>9</v>
      </c>
      <c r="AG2" s="6" t="s">
        <v>9</v>
      </c>
      <c r="AH2" s="38" t="s">
        <v>15</v>
      </c>
      <c r="AI2" s="6" t="s">
        <v>15</v>
      </c>
      <c r="AJ2" s="38" t="s">
        <v>37</v>
      </c>
      <c r="AK2" s="6" t="s">
        <v>37</v>
      </c>
      <c r="AL2" s="38" t="s">
        <v>9</v>
      </c>
      <c r="AM2" s="38" t="s">
        <v>13</v>
      </c>
      <c r="AN2" s="38" t="s">
        <v>14</v>
      </c>
      <c r="AO2" s="38" t="s">
        <v>15</v>
      </c>
      <c r="AP2" s="38" t="s">
        <v>16</v>
      </c>
      <c r="AQ2" s="38" t="s">
        <v>27</v>
      </c>
      <c r="AR2" s="38" t="s">
        <v>29</v>
      </c>
      <c r="AS2" s="38" t="s">
        <v>30</v>
      </c>
      <c r="AT2" s="38" t="s">
        <v>21</v>
      </c>
      <c r="AU2" s="38" t="s">
        <v>33</v>
      </c>
    </row>
    <row r="3" spans="1:38" ht="12.75">
      <c r="A3" s="25">
        <v>40413</v>
      </c>
      <c r="B3" s="18">
        <v>40780</v>
      </c>
      <c r="C3" s="26" t="s">
        <v>0</v>
      </c>
      <c r="D3" s="11" t="s">
        <v>36</v>
      </c>
      <c r="E3" s="26" t="s">
        <v>28</v>
      </c>
      <c r="F3" s="34">
        <v>1</v>
      </c>
      <c r="G3" s="34" t="s">
        <v>7</v>
      </c>
      <c r="H3" s="4" t="s">
        <v>7</v>
      </c>
      <c r="J3" s="4"/>
      <c r="L3" s="4"/>
      <c r="N3" s="4"/>
      <c r="P3" s="4"/>
      <c r="Q3" s="36">
        <v>4</v>
      </c>
      <c r="R3" s="34" t="s">
        <v>31</v>
      </c>
      <c r="T3" s="8"/>
      <c r="V3" s="8"/>
      <c r="X3" s="8"/>
      <c r="Z3" s="8"/>
      <c r="AB3" s="8"/>
      <c r="AC3" s="37" t="s">
        <v>22</v>
      </c>
      <c r="AD3" s="8"/>
      <c r="AF3" s="34">
        <v>75</v>
      </c>
      <c r="AG3" s="4"/>
      <c r="AI3" s="4"/>
      <c r="AK3" s="4"/>
      <c r="AL3" s="34" t="s">
        <v>11</v>
      </c>
    </row>
    <row r="4" spans="1:37" ht="12.75">
      <c r="A4" s="25">
        <v>40413</v>
      </c>
      <c r="B4" s="18">
        <v>40780</v>
      </c>
      <c r="C4" s="26" t="s">
        <v>0</v>
      </c>
      <c r="D4" s="11" t="s">
        <v>36</v>
      </c>
      <c r="E4" s="26" t="s">
        <v>28</v>
      </c>
      <c r="F4" s="34">
        <v>2</v>
      </c>
      <c r="G4" s="34" t="s">
        <v>7</v>
      </c>
      <c r="H4" s="4"/>
      <c r="J4" s="4"/>
      <c r="L4" s="4"/>
      <c r="N4" s="4"/>
      <c r="P4" s="4"/>
      <c r="Q4" s="36">
        <v>5.3</v>
      </c>
      <c r="R4" s="34" t="s">
        <v>31</v>
      </c>
      <c r="T4" s="8"/>
      <c r="V4" s="8"/>
      <c r="X4" s="8"/>
      <c r="Z4" s="8"/>
      <c r="AB4" s="8"/>
      <c r="AD4" s="8"/>
      <c r="AG4" s="4"/>
      <c r="AI4" s="4"/>
      <c r="AK4" s="4"/>
    </row>
    <row r="5" spans="1:40" ht="12.75">
      <c r="A5" s="25">
        <v>40413</v>
      </c>
      <c r="B5" s="18">
        <v>40780</v>
      </c>
      <c r="C5" s="26" t="s">
        <v>0</v>
      </c>
      <c r="D5" s="11" t="s">
        <v>36</v>
      </c>
      <c r="E5" s="26" t="s">
        <v>28</v>
      </c>
      <c r="F5" s="34">
        <v>3</v>
      </c>
      <c r="G5" s="34" t="s">
        <v>7</v>
      </c>
      <c r="H5" s="4" t="s">
        <v>7</v>
      </c>
      <c r="J5" s="4"/>
      <c r="L5" s="4">
        <v>15</v>
      </c>
      <c r="N5" s="4"/>
      <c r="P5" s="4"/>
      <c r="Q5" s="36">
        <v>4.1</v>
      </c>
      <c r="R5" s="34" t="s">
        <v>31</v>
      </c>
      <c r="T5" s="8"/>
      <c r="V5" s="8"/>
      <c r="X5" s="8"/>
      <c r="Z5" s="8"/>
      <c r="AB5" s="8"/>
      <c r="AD5" s="8"/>
      <c r="AF5" s="34">
        <v>80</v>
      </c>
      <c r="AG5" s="4">
        <v>80</v>
      </c>
      <c r="AI5" s="4"/>
      <c r="AK5" s="4"/>
      <c r="AL5" s="34" t="s">
        <v>11</v>
      </c>
      <c r="AN5" s="34" t="s">
        <v>11</v>
      </c>
    </row>
    <row r="6" spans="1:37" ht="12.75">
      <c r="A6" s="25">
        <v>40413</v>
      </c>
      <c r="B6" s="18">
        <v>40780</v>
      </c>
      <c r="C6" s="26" t="s">
        <v>0</v>
      </c>
      <c r="D6" s="11" t="s">
        <v>36</v>
      </c>
      <c r="E6" s="26" t="s">
        <v>28</v>
      </c>
      <c r="F6" s="34">
        <v>4</v>
      </c>
      <c r="G6" s="34" t="s">
        <v>7</v>
      </c>
      <c r="H6" s="4" t="s">
        <v>7</v>
      </c>
      <c r="J6" s="4"/>
      <c r="L6" s="4"/>
      <c r="N6" s="4"/>
      <c r="P6" s="4"/>
      <c r="Q6" s="36">
        <v>4.6</v>
      </c>
      <c r="R6" s="34" t="s">
        <v>31</v>
      </c>
      <c r="T6" s="8"/>
      <c r="V6" s="8"/>
      <c r="X6" s="8"/>
      <c r="Z6" s="8"/>
      <c r="AB6" s="8"/>
      <c r="AD6" s="8"/>
      <c r="AG6" s="4"/>
      <c r="AI6" s="4"/>
      <c r="AK6" s="4"/>
    </row>
    <row r="7" spans="1:37" ht="12.75">
      <c r="A7" s="25">
        <v>40413</v>
      </c>
      <c r="B7" s="18">
        <v>40780</v>
      </c>
      <c r="C7" s="26" t="s">
        <v>0</v>
      </c>
      <c r="D7" s="11" t="s">
        <v>36</v>
      </c>
      <c r="E7" s="26" t="s">
        <v>28</v>
      </c>
      <c r="F7" s="34">
        <v>5</v>
      </c>
      <c r="G7" s="34" t="s">
        <v>7</v>
      </c>
      <c r="H7" s="4" t="s">
        <v>7</v>
      </c>
      <c r="J7" s="4"/>
      <c r="L7" s="4"/>
      <c r="N7" s="4"/>
      <c r="P7" s="4"/>
      <c r="Q7" s="36">
        <v>4.4</v>
      </c>
      <c r="R7" s="34" t="s">
        <v>31</v>
      </c>
      <c r="T7" s="8"/>
      <c r="V7" s="8"/>
      <c r="X7" s="8"/>
      <c r="Z7" s="8"/>
      <c r="AB7" s="8"/>
      <c r="AD7" s="8"/>
      <c r="AG7" s="4"/>
      <c r="AI7" s="4"/>
      <c r="AK7" s="4"/>
    </row>
    <row r="8" spans="1:37" ht="12.75">
      <c r="A8" s="25">
        <v>40413</v>
      </c>
      <c r="B8" s="18">
        <v>40780</v>
      </c>
      <c r="C8" s="26" t="s">
        <v>0</v>
      </c>
      <c r="D8" s="11" t="s">
        <v>36</v>
      </c>
      <c r="E8" s="26" t="s">
        <v>28</v>
      </c>
      <c r="F8" s="34">
        <v>6</v>
      </c>
      <c r="G8" s="34" t="s">
        <v>7</v>
      </c>
      <c r="H8" s="4" t="s">
        <v>11</v>
      </c>
      <c r="J8" s="4">
        <v>15</v>
      </c>
      <c r="L8" s="4"/>
      <c r="N8" s="4"/>
      <c r="P8" s="4">
        <v>2</v>
      </c>
      <c r="Q8" s="36">
        <v>4</v>
      </c>
      <c r="R8" s="34" t="s">
        <v>19</v>
      </c>
      <c r="T8" s="8"/>
      <c r="V8" s="8"/>
      <c r="X8" s="8"/>
      <c r="Z8" s="8"/>
      <c r="AB8" s="8"/>
      <c r="AD8" s="8"/>
      <c r="AG8" s="4"/>
      <c r="AI8" s="4"/>
      <c r="AK8" s="4"/>
    </row>
    <row r="9" spans="1:45" ht="12.75">
      <c r="A9" s="25">
        <v>40413</v>
      </c>
      <c r="B9" s="18">
        <v>40780</v>
      </c>
      <c r="C9" s="26" t="s">
        <v>0</v>
      </c>
      <c r="D9" s="11" t="s">
        <v>36</v>
      </c>
      <c r="E9" s="26" t="s">
        <v>28</v>
      </c>
      <c r="F9" s="34">
        <v>7</v>
      </c>
      <c r="G9" s="34" t="s">
        <v>11</v>
      </c>
      <c r="H9" s="4" t="s">
        <v>7</v>
      </c>
      <c r="I9" s="34">
        <v>1</v>
      </c>
      <c r="J9" s="4"/>
      <c r="L9" s="4"/>
      <c r="N9" s="4"/>
      <c r="P9" s="4"/>
      <c r="Q9" s="36">
        <v>3.3</v>
      </c>
      <c r="R9" s="34" t="s">
        <v>19</v>
      </c>
      <c r="T9" s="8"/>
      <c r="V9" s="8"/>
      <c r="X9" s="8"/>
      <c r="Z9" s="8"/>
      <c r="AB9" s="8"/>
      <c r="AD9" s="8"/>
      <c r="AG9" s="4"/>
      <c r="AI9" s="4"/>
      <c r="AK9" s="4"/>
      <c r="AR9" s="34" t="s">
        <v>11</v>
      </c>
      <c r="AS9" s="34" t="s">
        <v>11</v>
      </c>
    </row>
    <row r="10" spans="1:37" ht="12.75">
      <c r="A10" s="25">
        <v>40413</v>
      </c>
      <c r="B10" s="18">
        <v>40780</v>
      </c>
      <c r="C10" s="26" t="s">
        <v>0</v>
      </c>
      <c r="D10" s="11" t="s">
        <v>36</v>
      </c>
      <c r="E10" s="26" t="s">
        <v>28</v>
      </c>
      <c r="F10" s="34">
        <v>8</v>
      </c>
      <c r="G10" s="34" t="s">
        <v>7</v>
      </c>
      <c r="H10" s="4" t="s">
        <v>7</v>
      </c>
      <c r="J10" s="4"/>
      <c r="L10" s="4"/>
      <c r="N10" s="4"/>
      <c r="P10" s="4"/>
      <c r="Q10" s="36">
        <v>4.5</v>
      </c>
      <c r="R10" s="34" t="s">
        <v>31</v>
      </c>
      <c r="T10" s="8"/>
      <c r="V10" s="8"/>
      <c r="X10" s="8"/>
      <c r="Z10" s="8"/>
      <c r="AB10" s="8"/>
      <c r="AD10" s="8"/>
      <c r="AG10" s="4"/>
      <c r="AI10" s="4"/>
      <c r="AK10" s="4"/>
    </row>
    <row r="11" spans="1:38" ht="12.75">
      <c r="A11" s="25">
        <v>40413</v>
      </c>
      <c r="B11" s="18">
        <v>40780</v>
      </c>
      <c r="C11" s="26" t="s">
        <v>0</v>
      </c>
      <c r="D11" s="11" t="s">
        <v>36</v>
      </c>
      <c r="E11" s="26" t="s">
        <v>28</v>
      </c>
      <c r="F11" s="34">
        <v>9</v>
      </c>
      <c r="G11" s="34" t="s">
        <v>7</v>
      </c>
      <c r="H11" s="4" t="s">
        <v>7</v>
      </c>
      <c r="J11" s="4"/>
      <c r="L11" s="4">
        <v>3</v>
      </c>
      <c r="N11" s="4"/>
      <c r="P11" s="4"/>
      <c r="Q11" s="36">
        <v>4.3</v>
      </c>
      <c r="R11" s="34" t="s">
        <v>31</v>
      </c>
      <c r="T11" s="8"/>
      <c r="V11" s="8"/>
      <c r="X11" s="8"/>
      <c r="Z11" s="8"/>
      <c r="AB11" s="8"/>
      <c r="AD11" s="8"/>
      <c r="AG11" s="4">
        <v>30</v>
      </c>
      <c r="AH11" s="34">
        <v>5</v>
      </c>
      <c r="AI11" s="4"/>
      <c r="AK11" s="4"/>
      <c r="AL11" s="34" t="s">
        <v>11</v>
      </c>
    </row>
    <row r="12" spans="1:38" ht="12.75">
      <c r="A12" s="25">
        <v>40413</v>
      </c>
      <c r="B12" s="18">
        <v>40780</v>
      </c>
      <c r="C12" s="26" t="s">
        <v>0</v>
      </c>
      <c r="D12" s="11" t="s">
        <v>36</v>
      </c>
      <c r="E12" s="26" t="s">
        <v>28</v>
      </c>
      <c r="F12" s="34">
        <v>10</v>
      </c>
      <c r="G12" s="34" t="s">
        <v>7</v>
      </c>
      <c r="H12" s="4" t="s">
        <v>7</v>
      </c>
      <c r="J12" s="4"/>
      <c r="L12" s="4">
        <v>9</v>
      </c>
      <c r="N12" s="4"/>
      <c r="P12" s="4"/>
      <c r="Q12" s="36">
        <v>3.9</v>
      </c>
      <c r="R12" s="34" t="s">
        <v>31</v>
      </c>
      <c r="T12" s="8"/>
      <c r="V12" s="8"/>
      <c r="X12" s="8"/>
      <c r="Z12" s="8"/>
      <c r="AB12" s="8"/>
      <c r="AD12" s="8"/>
      <c r="AF12" s="34">
        <v>90</v>
      </c>
      <c r="AG12" s="4">
        <v>90</v>
      </c>
      <c r="AI12" s="4"/>
      <c r="AK12" s="4"/>
      <c r="AL12" s="34" t="s">
        <v>11</v>
      </c>
    </row>
    <row r="13" spans="1:47" ht="12.75">
      <c r="A13" s="25">
        <v>40413</v>
      </c>
      <c r="B13" s="18">
        <v>40780</v>
      </c>
      <c r="C13" s="26" t="s">
        <v>0</v>
      </c>
      <c r="D13" s="11" t="s">
        <v>36</v>
      </c>
      <c r="E13" s="26" t="s">
        <v>28</v>
      </c>
      <c r="F13" s="34">
        <v>11</v>
      </c>
      <c r="G13" s="34" t="s">
        <v>7</v>
      </c>
      <c r="H13" s="4" t="s">
        <v>7</v>
      </c>
      <c r="J13" s="4"/>
      <c r="L13" s="4">
        <v>11</v>
      </c>
      <c r="N13" s="4"/>
      <c r="P13" s="4"/>
      <c r="Q13" s="36">
        <v>4</v>
      </c>
      <c r="R13" s="34" t="s">
        <v>31</v>
      </c>
      <c r="S13" s="37" t="s">
        <v>22</v>
      </c>
      <c r="T13" s="8"/>
      <c r="V13" s="8"/>
      <c r="X13" s="8"/>
      <c r="Z13" s="8"/>
      <c r="AB13" s="8"/>
      <c r="AD13" s="8"/>
      <c r="AF13" s="34">
        <v>90</v>
      </c>
      <c r="AG13" s="4">
        <v>95</v>
      </c>
      <c r="AI13" s="4"/>
      <c r="AK13" s="4"/>
      <c r="AL13" s="34" t="s">
        <v>11</v>
      </c>
      <c r="AM13" s="34" t="s">
        <v>11</v>
      </c>
      <c r="AU13" s="34" t="s">
        <v>11</v>
      </c>
    </row>
    <row r="14" spans="1:42" ht="12.75">
      <c r="A14" s="25">
        <v>40413</v>
      </c>
      <c r="B14" s="18">
        <v>40780</v>
      </c>
      <c r="C14" s="26" t="s">
        <v>0</v>
      </c>
      <c r="D14" s="11" t="s">
        <v>36</v>
      </c>
      <c r="E14" s="26" t="s">
        <v>28</v>
      </c>
      <c r="F14" s="34">
        <v>12</v>
      </c>
      <c r="G14" s="34" t="s">
        <v>7</v>
      </c>
      <c r="H14" s="4" t="s">
        <v>7</v>
      </c>
      <c r="J14" s="4"/>
      <c r="L14" s="4">
        <v>4</v>
      </c>
      <c r="N14" s="4"/>
      <c r="P14" s="4"/>
      <c r="Q14" s="36">
        <v>4.3</v>
      </c>
      <c r="R14" s="34" t="s">
        <v>31</v>
      </c>
      <c r="T14" s="8"/>
      <c r="V14" s="8"/>
      <c r="X14" s="8"/>
      <c r="Z14" s="8"/>
      <c r="AB14" s="8"/>
      <c r="AC14" s="37" t="s">
        <v>22</v>
      </c>
      <c r="AD14" s="8"/>
      <c r="AF14" s="34">
        <v>95</v>
      </c>
      <c r="AG14" s="4">
        <v>30</v>
      </c>
      <c r="AI14" s="4"/>
      <c r="AK14" s="4"/>
      <c r="AL14" s="34" t="s">
        <v>11</v>
      </c>
      <c r="AP14" s="34" t="s">
        <v>11</v>
      </c>
    </row>
    <row r="15" spans="1:41" ht="12.75">
      <c r="A15" s="25">
        <v>40413</v>
      </c>
      <c r="B15" s="18">
        <v>40780</v>
      </c>
      <c r="C15" s="26" t="s">
        <v>0</v>
      </c>
      <c r="D15" s="11" t="s">
        <v>36</v>
      </c>
      <c r="E15" s="26" t="s">
        <v>28</v>
      </c>
      <c r="F15" s="34">
        <v>13</v>
      </c>
      <c r="G15" s="34" t="s">
        <v>7</v>
      </c>
      <c r="H15" s="4" t="s">
        <v>7</v>
      </c>
      <c r="J15" s="4"/>
      <c r="L15" s="4">
        <v>3</v>
      </c>
      <c r="N15" s="4"/>
      <c r="P15" s="4"/>
      <c r="Q15" s="36">
        <v>4</v>
      </c>
      <c r="R15" s="34" t="s">
        <v>31</v>
      </c>
      <c r="T15" s="8"/>
      <c r="V15" s="8"/>
      <c r="X15" s="8"/>
      <c r="Z15" s="8"/>
      <c r="AB15" s="8"/>
      <c r="AD15" s="8"/>
      <c r="AF15" s="34">
        <v>70</v>
      </c>
      <c r="AG15" s="4">
        <v>20</v>
      </c>
      <c r="AI15" s="4"/>
      <c r="AK15" s="4"/>
      <c r="AL15" s="34" t="s">
        <v>11</v>
      </c>
      <c r="AO15" s="34" t="s">
        <v>11</v>
      </c>
    </row>
    <row r="16" spans="1:37" ht="12.75">
      <c r="A16" s="25">
        <v>40413</v>
      </c>
      <c r="B16" s="18">
        <v>40780</v>
      </c>
      <c r="C16" s="26" t="s">
        <v>0</v>
      </c>
      <c r="D16" s="11" t="s">
        <v>36</v>
      </c>
      <c r="E16" s="26" t="s">
        <v>28</v>
      </c>
      <c r="F16" s="34">
        <v>14</v>
      </c>
      <c r="G16" s="34" t="s">
        <v>11</v>
      </c>
      <c r="H16" s="4" t="s">
        <v>11</v>
      </c>
      <c r="I16" s="34">
        <v>14</v>
      </c>
      <c r="J16" s="4">
        <v>2</v>
      </c>
      <c r="L16" s="4"/>
      <c r="N16" s="4"/>
      <c r="P16" s="4"/>
      <c r="Q16" s="36">
        <v>4.2</v>
      </c>
      <c r="R16" s="34" t="s">
        <v>32</v>
      </c>
      <c r="S16" s="37" t="s">
        <v>22</v>
      </c>
      <c r="T16" s="8"/>
      <c r="V16" s="8"/>
      <c r="X16" s="8"/>
      <c r="Z16" s="8"/>
      <c r="AB16" s="8"/>
      <c r="AC16" s="37" t="s">
        <v>22</v>
      </c>
      <c r="AD16" s="8"/>
      <c r="AG16" s="4"/>
      <c r="AI16" s="4"/>
      <c r="AK16" s="4"/>
    </row>
    <row r="17" spans="1:46" ht="12.75">
      <c r="A17" s="25">
        <v>40413</v>
      </c>
      <c r="B17" s="18">
        <v>40780</v>
      </c>
      <c r="C17" s="26" t="s">
        <v>0</v>
      </c>
      <c r="D17" s="11" t="s">
        <v>36</v>
      </c>
      <c r="E17" s="26" t="s">
        <v>28</v>
      </c>
      <c r="F17" s="34">
        <v>15</v>
      </c>
      <c r="G17" s="34" t="s">
        <v>7</v>
      </c>
      <c r="H17" s="4" t="s">
        <v>7</v>
      </c>
      <c r="J17" s="4"/>
      <c r="L17" s="4"/>
      <c r="N17" s="4"/>
      <c r="P17" s="4"/>
      <c r="Q17" s="36">
        <v>4.5</v>
      </c>
      <c r="R17" s="34" t="s">
        <v>31</v>
      </c>
      <c r="T17" s="8"/>
      <c r="V17" s="8"/>
      <c r="X17" s="8"/>
      <c r="Z17" s="8"/>
      <c r="AB17" s="8"/>
      <c r="AC17" s="37" t="s">
        <v>22</v>
      </c>
      <c r="AD17" s="8"/>
      <c r="AF17" s="34">
        <v>80</v>
      </c>
      <c r="AG17" s="4"/>
      <c r="AI17" s="4"/>
      <c r="AK17" s="4"/>
      <c r="AL17" s="34" t="s">
        <v>11</v>
      </c>
      <c r="AT17" s="34" t="s">
        <v>11</v>
      </c>
    </row>
    <row r="18" spans="1:41" ht="12.75">
      <c r="A18" s="25">
        <v>40413</v>
      </c>
      <c r="B18" s="18">
        <v>40780</v>
      </c>
      <c r="C18" s="26" t="s">
        <v>0</v>
      </c>
      <c r="D18" s="11" t="s">
        <v>36</v>
      </c>
      <c r="E18" s="26" t="s">
        <v>28</v>
      </c>
      <c r="F18" s="34">
        <v>16</v>
      </c>
      <c r="G18" s="34" t="s">
        <v>7</v>
      </c>
      <c r="H18" s="4" t="s">
        <v>7</v>
      </c>
      <c r="J18" s="4"/>
      <c r="L18" s="4">
        <v>2</v>
      </c>
      <c r="N18" s="4"/>
      <c r="P18" s="4"/>
      <c r="Q18" s="36">
        <v>4</v>
      </c>
      <c r="R18" s="34" t="s">
        <v>31</v>
      </c>
      <c r="S18" s="37" t="s">
        <v>22</v>
      </c>
      <c r="T18" s="8"/>
      <c r="V18" s="8"/>
      <c r="X18" s="8"/>
      <c r="Z18" s="8"/>
      <c r="AB18" s="8"/>
      <c r="AC18" s="37" t="s">
        <v>22</v>
      </c>
      <c r="AD18" s="8"/>
      <c r="AF18" s="34">
        <v>70</v>
      </c>
      <c r="AG18" s="4">
        <v>5</v>
      </c>
      <c r="AI18" s="4"/>
      <c r="AK18" s="4"/>
      <c r="AL18" s="34" t="s">
        <v>11</v>
      </c>
      <c r="AO18" s="34" t="s">
        <v>11</v>
      </c>
    </row>
    <row r="19" spans="1:41" ht="12.75">
      <c r="A19" s="25">
        <v>40413</v>
      </c>
      <c r="B19" s="18">
        <v>40780</v>
      </c>
      <c r="C19" s="26" t="s">
        <v>0</v>
      </c>
      <c r="D19" s="11" t="s">
        <v>36</v>
      </c>
      <c r="E19" s="26" t="s">
        <v>28</v>
      </c>
      <c r="F19" s="34">
        <v>17</v>
      </c>
      <c r="G19" s="34" t="s">
        <v>7</v>
      </c>
      <c r="H19" s="4" t="s">
        <v>7</v>
      </c>
      <c r="J19" s="4"/>
      <c r="L19" s="4"/>
      <c r="N19" s="4"/>
      <c r="P19" s="4"/>
      <c r="Q19" s="36">
        <v>4.2</v>
      </c>
      <c r="R19" s="34" t="s">
        <v>31</v>
      </c>
      <c r="T19" s="8"/>
      <c r="V19" s="8"/>
      <c r="X19" s="8"/>
      <c r="Z19" s="8"/>
      <c r="AB19" s="8"/>
      <c r="AD19" s="8"/>
      <c r="AF19" s="34">
        <v>90</v>
      </c>
      <c r="AG19" s="4"/>
      <c r="AI19" s="4"/>
      <c r="AK19" s="4"/>
      <c r="AL19" s="34" t="s">
        <v>11</v>
      </c>
      <c r="AM19" s="34" t="s">
        <v>11</v>
      </c>
      <c r="AO19" s="34" t="s">
        <v>11</v>
      </c>
    </row>
    <row r="20" spans="1:37" ht="12.75">
      <c r="A20" s="25">
        <v>40413</v>
      </c>
      <c r="B20" s="18">
        <v>40780</v>
      </c>
      <c r="C20" s="26" t="s">
        <v>0</v>
      </c>
      <c r="D20" s="11" t="s">
        <v>36</v>
      </c>
      <c r="E20" s="26" t="s">
        <v>28</v>
      </c>
      <c r="F20" s="34">
        <v>18</v>
      </c>
      <c r="G20" s="34" t="s">
        <v>7</v>
      </c>
      <c r="H20" s="4" t="s">
        <v>7</v>
      </c>
      <c r="J20" s="4"/>
      <c r="L20" s="4"/>
      <c r="N20" s="4"/>
      <c r="P20" s="4"/>
      <c r="Q20" s="36">
        <v>4.1</v>
      </c>
      <c r="R20" s="34" t="s">
        <v>19</v>
      </c>
      <c r="T20" s="8"/>
      <c r="U20" s="37" t="s">
        <v>22</v>
      </c>
      <c r="V20" s="8"/>
      <c r="X20" s="8"/>
      <c r="Z20" s="8"/>
      <c r="AB20" s="8"/>
      <c r="AD20" s="8"/>
      <c r="AF20" s="34" t="s">
        <v>22</v>
      </c>
      <c r="AG20" s="4"/>
      <c r="AH20" s="34">
        <v>20</v>
      </c>
      <c r="AI20" s="4" t="s">
        <v>22</v>
      </c>
      <c r="AK20" s="4"/>
    </row>
    <row r="21" spans="1:41" ht="12.75">
      <c r="A21" s="25">
        <v>40413</v>
      </c>
      <c r="B21" s="18">
        <v>40780</v>
      </c>
      <c r="C21" s="26" t="s">
        <v>0</v>
      </c>
      <c r="D21" s="11" t="s">
        <v>36</v>
      </c>
      <c r="E21" s="26" t="s">
        <v>28</v>
      </c>
      <c r="F21" s="34">
        <v>19</v>
      </c>
      <c r="G21" s="34" t="s">
        <v>7</v>
      </c>
      <c r="H21" s="4" t="s">
        <v>7</v>
      </c>
      <c r="J21" s="4"/>
      <c r="L21" s="4"/>
      <c r="N21" s="4"/>
      <c r="P21" s="4"/>
      <c r="Q21" s="36">
        <v>4.4</v>
      </c>
      <c r="R21" s="34" t="s">
        <v>31</v>
      </c>
      <c r="T21" s="8"/>
      <c r="V21" s="8"/>
      <c r="X21" s="8"/>
      <c r="Z21" s="8"/>
      <c r="AB21" s="8"/>
      <c r="AC21" s="37" t="s">
        <v>22</v>
      </c>
      <c r="AD21" s="8"/>
      <c r="AF21" s="34">
        <v>30</v>
      </c>
      <c r="AG21" s="4"/>
      <c r="AI21" s="4"/>
      <c r="AK21" s="4"/>
      <c r="AL21" s="34" t="s">
        <v>11</v>
      </c>
      <c r="AO21" s="34" t="s">
        <v>11</v>
      </c>
    </row>
    <row r="22" spans="1:37" ht="12.75">
      <c r="A22" s="25">
        <v>40413</v>
      </c>
      <c r="B22" s="18">
        <v>40780</v>
      </c>
      <c r="C22" s="26" t="s">
        <v>0</v>
      </c>
      <c r="D22" s="11" t="s">
        <v>36</v>
      </c>
      <c r="E22" s="26" t="s">
        <v>28</v>
      </c>
      <c r="F22" s="34">
        <v>20</v>
      </c>
      <c r="G22" s="34" t="s">
        <v>7</v>
      </c>
      <c r="H22" s="4" t="s">
        <v>7</v>
      </c>
      <c r="J22" s="4"/>
      <c r="L22" s="4">
        <v>9</v>
      </c>
      <c r="N22" s="4"/>
      <c r="P22" s="4"/>
      <c r="Q22" s="36">
        <v>4.2</v>
      </c>
      <c r="R22" s="34" t="s">
        <v>31</v>
      </c>
      <c r="T22" s="8"/>
      <c r="V22" s="8"/>
      <c r="X22" s="8"/>
      <c r="Z22" s="8"/>
      <c r="AB22" s="8"/>
      <c r="AD22" s="8"/>
      <c r="AF22" s="34">
        <v>50</v>
      </c>
      <c r="AG22" s="4">
        <v>40</v>
      </c>
      <c r="AI22" s="4"/>
      <c r="AK22" s="4"/>
    </row>
    <row r="23" spans="1:37" ht="12.75">
      <c r="A23" s="25">
        <v>40413</v>
      </c>
      <c r="B23" s="18">
        <v>40780</v>
      </c>
      <c r="C23" s="26" t="s">
        <v>0</v>
      </c>
      <c r="D23" s="11" t="s">
        <v>36</v>
      </c>
      <c r="E23" s="26" t="s">
        <v>28</v>
      </c>
      <c r="F23" s="34">
        <v>21</v>
      </c>
      <c r="G23" s="34" t="s">
        <v>7</v>
      </c>
      <c r="H23" s="4" t="s">
        <v>7</v>
      </c>
      <c r="J23" s="4"/>
      <c r="L23" s="4"/>
      <c r="N23" s="4"/>
      <c r="P23" s="4"/>
      <c r="Q23" s="36">
        <v>4</v>
      </c>
      <c r="R23" s="34" t="s">
        <v>31</v>
      </c>
      <c r="T23" s="8"/>
      <c r="V23" s="8"/>
      <c r="X23" s="8"/>
      <c r="Z23" s="8"/>
      <c r="AB23" s="8"/>
      <c r="AD23" s="8"/>
      <c r="AF23" s="34">
        <v>40</v>
      </c>
      <c r="AG23" s="4"/>
      <c r="AI23" s="4" t="s">
        <v>22</v>
      </c>
      <c r="AK23" s="4"/>
    </row>
    <row r="24" spans="1:37" ht="12.75">
      <c r="A24" s="25">
        <v>40413</v>
      </c>
      <c r="B24" s="18">
        <v>40780</v>
      </c>
      <c r="C24" s="26" t="s">
        <v>0</v>
      </c>
      <c r="D24" s="11" t="s">
        <v>36</v>
      </c>
      <c r="E24" s="26" t="s">
        <v>28</v>
      </c>
      <c r="F24" s="34">
        <v>22</v>
      </c>
      <c r="G24" s="34" t="s">
        <v>7</v>
      </c>
      <c r="H24" s="4" t="s">
        <v>7</v>
      </c>
      <c r="J24" s="4"/>
      <c r="L24" s="4"/>
      <c r="N24" s="4"/>
      <c r="P24" s="4"/>
      <c r="Q24" s="36">
        <v>4.2</v>
      </c>
      <c r="R24" s="34" t="s">
        <v>31</v>
      </c>
      <c r="T24" s="8"/>
      <c r="V24" s="8"/>
      <c r="X24" s="8"/>
      <c r="Z24" s="8"/>
      <c r="AB24" s="8"/>
      <c r="AD24" s="8"/>
      <c r="AF24" s="34">
        <v>50</v>
      </c>
      <c r="AG24" s="4"/>
      <c r="AH24" s="34" t="s">
        <v>22</v>
      </c>
      <c r="AI24" s="4" t="s">
        <v>22</v>
      </c>
      <c r="AK24" s="4"/>
    </row>
    <row r="25" spans="1:41" ht="12.75">
      <c r="A25" s="25">
        <v>40413</v>
      </c>
      <c r="B25" s="18">
        <v>40780</v>
      </c>
      <c r="C25" s="26" t="s">
        <v>0</v>
      </c>
      <c r="D25" s="11" t="s">
        <v>36</v>
      </c>
      <c r="E25" s="26" t="s">
        <v>28</v>
      </c>
      <c r="F25" s="34">
        <v>23</v>
      </c>
      <c r="G25" s="34" t="s">
        <v>7</v>
      </c>
      <c r="H25" s="4" t="s">
        <v>7</v>
      </c>
      <c r="J25" s="4"/>
      <c r="L25" s="4">
        <v>8</v>
      </c>
      <c r="N25" s="4"/>
      <c r="P25" s="4"/>
      <c r="Q25" s="36">
        <v>4</v>
      </c>
      <c r="R25" s="34" t="s">
        <v>31</v>
      </c>
      <c r="T25" s="8"/>
      <c r="V25" s="8"/>
      <c r="X25" s="8"/>
      <c r="Z25" s="8"/>
      <c r="AB25" s="8"/>
      <c r="AD25" s="8"/>
      <c r="AF25" s="34">
        <v>90</v>
      </c>
      <c r="AG25" s="4">
        <v>75</v>
      </c>
      <c r="AI25" s="4"/>
      <c r="AK25" s="4"/>
      <c r="AO25" s="34" t="s">
        <v>11</v>
      </c>
    </row>
    <row r="26" spans="1:37" ht="12.75">
      <c r="A26" s="25">
        <v>40413</v>
      </c>
      <c r="B26" s="18">
        <v>40780</v>
      </c>
      <c r="C26" s="26" t="s">
        <v>0</v>
      </c>
      <c r="D26" s="11" t="s">
        <v>36</v>
      </c>
      <c r="E26" s="26" t="s">
        <v>28</v>
      </c>
      <c r="F26" s="34">
        <v>24</v>
      </c>
      <c r="G26" s="34" t="s">
        <v>7</v>
      </c>
      <c r="H26" s="4" t="s">
        <v>7</v>
      </c>
      <c r="J26" s="4"/>
      <c r="L26" s="4"/>
      <c r="N26" s="4"/>
      <c r="P26" s="4"/>
      <c r="Q26" s="36">
        <v>5.4</v>
      </c>
      <c r="R26" s="34" t="s">
        <v>31</v>
      </c>
      <c r="T26" s="8"/>
      <c r="V26" s="8"/>
      <c r="X26" s="8"/>
      <c r="Z26" s="8"/>
      <c r="AB26" s="8"/>
      <c r="AD26" s="8"/>
      <c r="AG26" s="4"/>
      <c r="AI26" s="4"/>
      <c r="AK26" s="4"/>
    </row>
    <row r="27" spans="1:40" ht="12.75">
      <c r="A27" s="25">
        <v>40413</v>
      </c>
      <c r="B27" s="18">
        <v>40780</v>
      </c>
      <c r="C27" s="26" t="s">
        <v>0</v>
      </c>
      <c r="D27" s="11" t="s">
        <v>36</v>
      </c>
      <c r="E27" s="26" t="s">
        <v>1</v>
      </c>
      <c r="F27" s="34">
        <v>25</v>
      </c>
      <c r="G27" s="34" t="s">
        <v>7</v>
      </c>
      <c r="H27" s="4" t="s">
        <v>7</v>
      </c>
      <c r="J27" s="4"/>
      <c r="L27" s="4"/>
      <c r="N27" s="4"/>
      <c r="P27" s="4"/>
      <c r="Q27" s="36">
        <v>4.6</v>
      </c>
      <c r="R27" s="34" t="s">
        <v>19</v>
      </c>
      <c r="T27" s="8"/>
      <c r="U27" s="37">
        <v>15</v>
      </c>
      <c r="V27" s="8">
        <v>100</v>
      </c>
      <c r="X27" s="8"/>
      <c r="Z27" s="8"/>
      <c r="AB27" s="8"/>
      <c r="AD27" s="8"/>
      <c r="AG27" s="4"/>
      <c r="AI27" s="4"/>
      <c r="AK27" s="4"/>
      <c r="AM27" s="34" t="s">
        <v>11</v>
      </c>
      <c r="AN27" s="34" t="s">
        <v>11</v>
      </c>
    </row>
    <row r="28" spans="1:37" ht="12.75">
      <c r="A28" s="25">
        <v>40413</v>
      </c>
      <c r="B28" s="18">
        <v>40780</v>
      </c>
      <c r="C28" s="26" t="s">
        <v>0</v>
      </c>
      <c r="D28" s="11" t="s">
        <v>36</v>
      </c>
      <c r="E28" s="26" t="s">
        <v>1</v>
      </c>
      <c r="F28" s="34">
        <v>26</v>
      </c>
      <c r="G28" s="34" t="s">
        <v>7</v>
      </c>
      <c r="H28" s="4" t="s">
        <v>7</v>
      </c>
      <c r="J28" s="4"/>
      <c r="L28" s="4">
        <v>1</v>
      </c>
      <c r="N28" s="4"/>
      <c r="P28" s="4"/>
      <c r="Q28" s="36">
        <v>3.8</v>
      </c>
      <c r="R28" s="34" t="s">
        <v>19</v>
      </c>
      <c r="T28" s="8"/>
      <c r="U28" s="37" t="s">
        <v>22</v>
      </c>
      <c r="V28" s="8">
        <v>25</v>
      </c>
      <c r="X28" s="8"/>
      <c r="Z28" s="8"/>
      <c r="AB28" s="8"/>
      <c r="AD28" s="8"/>
      <c r="AG28" s="4">
        <v>10</v>
      </c>
      <c r="AI28" s="4"/>
      <c r="AK28" s="4"/>
    </row>
    <row r="29" spans="1:40" ht="12.75">
      <c r="A29" s="25">
        <v>40413</v>
      </c>
      <c r="B29" s="18">
        <v>40780</v>
      </c>
      <c r="C29" s="26" t="s">
        <v>0</v>
      </c>
      <c r="D29" s="11" t="s">
        <v>36</v>
      </c>
      <c r="E29" s="26" t="s">
        <v>1</v>
      </c>
      <c r="F29" s="34">
        <v>27</v>
      </c>
      <c r="G29" s="34" t="s">
        <v>7</v>
      </c>
      <c r="H29" s="4"/>
      <c r="J29" s="4"/>
      <c r="L29" s="4"/>
      <c r="N29" s="4"/>
      <c r="P29" s="4"/>
      <c r="Q29" s="36">
        <v>3.5</v>
      </c>
      <c r="R29" s="34" t="s">
        <v>19</v>
      </c>
      <c r="S29" s="37">
        <v>10</v>
      </c>
      <c r="T29" s="8"/>
      <c r="V29" s="8"/>
      <c r="X29" s="8"/>
      <c r="Z29" s="8"/>
      <c r="AB29" s="8"/>
      <c r="AD29" s="8"/>
      <c r="AF29" s="34">
        <v>20</v>
      </c>
      <c r="AG29" s="4"/>
      <c r="AI29" s="4"/>
      <c r="AK29" s="4"/>
      <c r="AL29" s="34" t="s">
        <v>11</v>
      </c>
      <c r="AM29" s="34" t="s">
        <v>11</v>
      </c>
      <c r="AN29" s="34" t="s">
        <v>11</v>
      </c>
    </row>
    <row r="30" spans="1:37" ht="12.75">
      <c r="A30" s="25">
        <v>40413</v>
      </c>
      <c r="B30" s="18">
        <v>40780</v>
      </c>
      <c r="C30" s="26" t="s">
        <v>0</v>
      </c>
      <c r="D30" s="11" t="s">
        <v>36</v>
      </c>
      <c r="E30" s="26" t="s">
        <v>1</v>
      </c>
      <c r="F30" s="34">
        <v>28</v>
      </c>
      <c r="G30" s="34" t="s">
        <v>11</v>
      </c>
      <c r="H30" s="4" t="s">
        <v>7</v>
      </c>
      <c r="J30" s="4"/>
      <c r="L30" s="4"/>
      <c r="M30" s="34">
        <v>160</v>
      </c>
      <c r="N30" s="4"/>
      <c r="P30" s="4"/>
      <c r="Q30" s="36">
        <v>2.6</v>
      </c>
      <c r="R30" s="34" t="s">
        <v>19</v>
      </c>
      <c r="T30" s="8"/>
      <c r="U30" s="37">
        <v>50</v>
      </c>
      <c r="V30" s="8">
        <v>25</v>
      </c>
      <c r="X30" s="12" t="s">
        <v>22</v>
      </c>
      <c r="Z30" s="8"/>
      <c r="AA30" s="37">
        <v>10</v>
      </c>
      <c r="AB30" s="8">
        <v>70</v>
      </c>
      <c r="AC30" s="37" t="s">
        <v>22</v>
      </c>
      <c r="AD30" s="8"/>
      <c r="AG30" s="4"/>
      <c r="AI30" s="4"/>
      <c r="AK30" s="4"/>
    </row>
    <row r="31" spans="1:39" ht="12.75">
      <c r="A31" s="25">
        <v>40413</v>
      </c>
      <c r="B31" s="18">
        <v>40780</v>
      </c>
      <c r="C31" s="26" t="s">
        <v>0</v>
      </c>
      <c r="D31" s="11" t="s">
        <v>36</v>
      </c>
      <c r="E31" s="26" t="s">
        <v>1</v>
      </c>
      <c r="F31" s="34">
        <v>29</v>
      </c>
      <c r="G31" s="34" t="s">
        <v>7</v>
      </c>
      <c r="H31" s="4" t="s">
        <v>7</v>
      </c>
      <c r="J31" s="4"/>
      <c r="L31" s="4"/>
      <c r="N31" s="4"/>
      <c r="P31" s="4"/>
      <c r="Q31" s="36">
        <v>3.9</v>
      </c>
      <c r="R31" s="34" t="s">
        <v>19</v>
      </c>
      <c r="T31" s="8">
        <v>10</v>
      </c>
      <c r="U31" s="37">
        <v>5</v>
      </c>
      <c r="V31" s="8">
        <v>25</v>
      </c>
      <c r="X31" s="8"/>
      <c r="Z31" s="8"/>
      <c r="AB31" s="8"/>
      <c r="AD31" s="8"/>
      <c r="AG31" s="4"/>
      <c r="AI31" s="4"/>
      <c r="AK31" s="4"/>
      <c r="AM31" s="34" t="s">
        <v>11</v>
      </c>
    </row>
    <row r="32" spans="1:40" ht="12.75">
      <c r="A32" s="25">
        <v>40413</v>
      </c>
      <c r="B32" s="18">
        <v>40780</v>
      </c>
      <c r="C32" s="26" t="s">
        <v>0</v>
      </c>
      <c r="D32" s="11" t="s">
        <v>36</v>
      </c>
      <c r="E32" s="26" t="s">
        <v>1</v>
      </c>
      <c r="F32" s="34">
        <v>30</v>
      </c>
      <c r="G32" s="34" t="s">
        <v>7</v>
      </c>
      <c r="H32" s="4" t="s">
        <v>7</v>
      </c>
      <c r="J32" s="4"/>
      <c r="L32" s="4">
        <v>1</v>
      </c>
      <c r="N32" s="4"/>
      <c r="P32" s="4"/>
      <c r="Q32" s="36">
        <v>4</v>
      </c>
      <c r="R32" s="34" t="s">
        <v>19</v>
      </c>
      <c r="T32" s="8"/>
      <c r="U32" s="37">
        <v>5</v>
      </c>
      <c r="V32" s="8">
        <v>100</v>
      </c>
      <c r="X32" s="8"/>
      <c r="Z32" s="8"/>
      <c r="AB32" s="8"/>
      <c r="AD32" s="8"/>
      <c r="AG32" s="4">
        <v>10</v>
      </c>
      <c r="AI32" s="4"/>
      <c r="AK32" s="4"/>
      <c r="AL32" s="34" t="s">
        <v>11</v>
      </c>
      <c r="AM32" s="34" t="s">
        <v>11</v>
      </c>
      <c r="AN32" s="34" t="s">
        <v>11</v>
      </c>
    </row>
    <row r="33" spans="1:40" ht="12.75">
      <c r="A33" s="25">
        <v>40413</v>
      </c>
      <c r="B33" s="18">
        <v>40780</v>
      </c>
      <c r="C33" s="26" t="s">
        <v>0</v>
      </c>
      <c r="D33" s="11" t="s">
        <v>36</v>
      </c>
      <c r="E33" s="26" t="s">
        <v>1</v>
      </c>
      <c r="F33" s="34">
        <v>31</v>
      </c>
      <c r="G33" s="34" t="s">
        <v>7</v>
      </c>
      <c r="H33" s="4" t="s">
        <v>7</v>
      </c>
      <c r="J33" s="4"/>
      <c r="L33" s="4">
        <v>1</v>
      </c>
      <c r="N33" s="4"/>
      <c r="P33" s="4"/>
      <c r="Q33" s="36">
        <v>4.1</v>
      </c>
      <c r="R33" s="34" t="s">
        <v>19</v>
      </c>
      <c r="S33" s="37" t="s">
        <v>22</v>
      </c>
      <c r="T33" s="8"/>
      <c r="V33" s="8">
        <v>30</v>
      </c>
      <c r="X33" s="8"/>
      <c r="Z33" s="8"/>
      <c r="AB33" s="8"/>
      <c r="AD33" s="8"/>
      <c r="AF33" s="34">
        <v>2</v>
      </c>
      <c r="AG33" s="4">
        <v>5</v>
      </c>
      <c r="AI33" s="4"/>
      <c r="AK33" s="4"/>
      <c r="AL33" s="34" t="s">
        <v>11</v>
      </c>
      <c r="AM33" s="34" t="s">
        <v>11</v>
      </c>
      <c r="AN33" s="34" t="s">
        <v>11</v>
      </c>
    </row>
    <row r="34" spans="1:40" ht="12.75">
      <c r="A34" s="25">
        <v>40413</v>
      </c>
      <c r="B34" s="18">
        <v>40780</v>
      </c>
      <c r="C34" s="26" t="s">
        <v>0</v>
      </c>
      <c r="D34" s="11" t="s">
        <v>36</v>
      </c>
      <c r="E34" s="26" t="s">
        <v>1</v>
      </c>
      <c r="F34" s="34">
        <v>32</v>
      </c>
      <c r="G34" s="34" t="s">
        <v>7</v>
      </c>
      <c r="H34" s="4" t="s">
        <v>7</v>
      </c>
      <c r="J34" s="4"/>
      <c r="L34" s="4"/>
      <c r="N34" s="4"/>
      <c r="P34" s="4"/>
      <c r="Q34" s="36">
        <v>4.1</v>
      </c>
      <c r="R34" s="34" t="s">
        <v>19</v>
      </c>
      <c r="T34" s="8"/>
      <c r="V34" s="8">
        <v>75</v>
      </c>
      <c r="X34" s="8"/>
      <c r="Z34" s="8"/>
      <c r="AB34" s="8"/>
      <c r="AD34" s="8"/>
      <c r="AF34" s="34" t="s">
        <v>22</v>
      </c>
      <c r="AG34" s="4"/>
      <c r="AI34" s="4"/>
      <c r="AK34" s="4"/>
      <c r="AL34" s="34" t="s">
        <v>11</v>
      </c>
      <c r="AM34" s="34" t="s">
        <v>11</v>
      </c>
      <c r="AN34" s="34" t="s">
        <v>11</v>
      </c>
    </row>
    <row r="35" spans="1:43" ht="12.75">
      <c r="A35" s="25">
        <v>40413</v>
      </c>
      <c r="B35" s="18">
        <v>40780</v>
      </c>
      <c r="C35" s="26" t="s">
        <v>0</v>
      </c>
      <c r="D35" s="11" t="s">
        <v>36</v>
      </c>
      <c r="E35" s="26" t="s">
        <v>1</v>
      </c>
      <c r="F35" s="34">
        <v>33</v>
      </c>
      <c r="G35" s="34" t="s">
        <v>7</v>
      </c>
      <c r="H35" s="4" t="s">
        <v>7</v>
      </c>
      <c r="J35" s="4"/>
      <c r="L35" s="4"/>
      <c r="N35" s="4"/>
      <c r="P35" s="4"/>
      <c r="Q35" s="36">
        <v>4</v>
      </c>
      <c r="R35" s="34" t="s">
        <v>19</v>
      </c>
      <c r="T35" s="8"/>
      <c r="V35" s="8">
        <v>50</v>
      </c>
      <c r="X35" s="8"/>
      <c r="Z35" s="8"/>
      <c r="AB35" s="8"/>
      <c r="AD35" s="8"/>
      <c r="AG35" s="4"/>
      <c r="AI35" s="4"/>
      <c r="AK35" s="4"/>
      <c r="AM35" s="34" t="s">
        <v>11</v>
      </c>
      <c r="AN35" s="34" t="s">
        <v>11</v>
      </c>
      <c r="AQ35" s="34" t="s">
        <v>11</v>
      </c>
    </row>
    <row r="36" spans="1:37" ht="12.75">
      <c r="A36" s="43" t="s">
        <v>46</v>
      </c>
      <c r="B36" s="18">
        <v>40780</v>
      </c>
      <c r="C36" s="44" t="s">
        <v>46</v>
      </c>
      <c r="D36" s="11" t="s">
        <v>36</v>
      </c>
      <c r="E36" s="44" t="s">
        <v>46</v>
      </c>
      <c r="F36" s="34">
        <v>34</v>
      </c>
      <c r="H36" s="4" t="s">
        <v>7</v>
      </c>
      <c r="I36" s="35"/>
      <c r="J36" s="4"/>
      <c r="L36" s="4">
        <v>3</v>
      </c>
      <c r="N36" s="4"/>
      <c r="P36" s="4"/>
      <c r="T36" s="8"/>
      <c r="V36" s="8">
        <v>50</v>
      </c>
      <c r="X36" s="8"/>
      <c r="Z36" s="8"/>
      <c r="AB36" s="8"/>
      <c r="AD36" s="8"/>
      <c r="AG36" s="4">
        <v>10</v>
      </c>
      <c r="AI36" s="4"/>
      <c r="AK36" s="4"/>
    </row>
    <row r="37" spans="1:40" ht="12.75">
      <c r="A37" s="25">
        <v>40413</v>
      </c>
      <c r="B37" s="18">
        <v>40780</v>
      </c>
      <c r="C37" s="26" t="s">
        <v>0</v>
      </c>
      <c r="D37" s="11" t="s">
        <v>36</v>
      </c>
      <c r="E37" s="26" t="s">
        <v>1</v>
      </c>
      <c r="F37" s="34">
        <v>35</v>
      </c>
      <c r="G37" s="34" t="s">
        <v>7</v>
      </c>
      <c r="H37" s="4" t="s">
        <v>7</v>
      </c>
      <c r="J37" s="4"/>
      <c r="L37" s="4"/>
      <c r="N37" s="4"/>
      <c r="P37" s="4"/>
      <c r="Q37" s="36">
        <v>4</v>
      </c>
      <c r="R37" s="34" t="s">
        <v>19</v>
      </c>
      <c r="T37" s="8"/>
      <c r="V37" s="8">
        <v>5</v>
      </c>
      <c r="X37" s="8"/>
      <c r="Z37" s="8"/>
      <c r="AB37" s="8"/>
      <c r="AD37" s="8"/>
      <c r="AG37" s="4"/>
      <c r="AI37" s="4"/>
      <c r="AK37" s="4"/>
      <c r="AL37" s="34" t="s">
        <v>11</v>
      </c>
      <c r="AM37" s="34" t="s">
        <v>11</v>
      </c>
      <c r="AN37" s="34" t="s">
        <v>11</v>
      </c>
    </row>
    <row r="38" spans="1:40" ht="12.75">
      <c r="A38" s="25">
        <v>40413</v>
      </c>
      <c r="B38" s="18">
        <v>40780</v>
      </c>
      <c r="C38" s="26" t="s">
        <v>0</v>
      </c>
      <c r="D38" s="11" t="s">
        <v>36</v>
      </c>
      <c r="E38" s="26" t="s">
        <v>1</v>
      </c>
      <c r="F38" s="34">
        <v>36</v>
      </c>
      <c r="G38" s="34" t="s">
        <v>7</v>
      </c>
      <c r="H38" s="4" t="s">
        <v>11</v>
      </c>
      <c r="J38" s="4"/>
      <c r="L38" s="4">
        <v>2</v>
      </c>
      <c r="N38" s="4"/>
      <c r="P38" s="4"/>
      <c r="Q38" s="36">
        <v>4</v>
      </c>
      <c r="R38" s="34" t="s">
        <v>19</v>
      </c>
      <c r="T38" s="8"/>
      <c r="U38" s="37">
        <v>5</v>
      </c>
      <c r="V38" s="8">
        <v>25</v>
      </c>
      <c r="X38" s="8"/>
      <c r="Z38" s="8"/>
      <c r="AB38" s="8"/>
      <c r="AD38" s="8"/>
      <c r="AG38" s="4">
        <v>10</v>
      </c>
      <c r="AI38" s="4"/>
      <c r="AK38" s="4"/>
      <c r="AL38" s="34" t="s">
        <v>11</v>
      </c>
      <c r="AM38" s="34" t="s">
        <v>11</v>
      </c>
      <c r="AN38" s="34" t="s">
        <v>11</v>
      </c>
    </row>
    <row r="39" spans="1:37" ht="12.75">
      <c r="A39" s="25">
        <v>40413</v>
      </c>
      <c r="B39" s="18">
        <v>40780</v>
      </c>
      <c r="C39" s="26" t="s">
        <v>0</v>
      </c>
      <c r="D39" s="11" t="s">
        <v>36</v>
      </c>
      <c r="E39" s="26" t="s">
        <v>1</v>
      </c>
      <c r="F39" s="34">
        <v>37</v>
      </c>
      <c r="G39" s="34" t="s">
        <v>11</v>
      </c>
      <c r="H39" s="4" t="s">
        <v>7</v>
      </c>
      <c r="J39" s="4"/>
      <c r="L39" s="4"/>
      <c r="M39" s="34">
        <v>49</v>
      </c>
      <c r="N39" s="4"/>
      <c r="P39" s="4"/>
      <c r="Q39" s="36">
        <v>3.6</v>
      </c>
      <c r="R39" s="34" t="s">
        <v>19</v>
      </c>
      <c r="T39" s="8"/>
      <c r="U39" s="37">
        <v>20</v>
      </c>
      <c r="V39" s="8">
        <v>25</v>
      </c>
      <c r="X39" s="8"/>
      <c r="Z39" s="8"/>
      <c r="AB39" s="8"/>
      <c r="AC39" s="37" t="s">
        <v>22</v>
      </c>
      <c r="AD39" s="8"/>
      <c r="AG39" s="4">
        <v>10</v>
      </c>
      <c r="AI39" s="4"/>
      <c r="AK39" s="4"/>
    </row>
    <row r="40" spans="1:37" ht="12.75">
      <c r="A40" s="25">
        <v>40413</v>
      </c>
      <c r="B40" s="18">
        <v>40780</v>
      </c>
      <c r="C40" s="26" t="s">
        <v>0</v>
      </c>
      <c r="D40" s="11" t="s">
        <v>36</v>
      </c>
      <c r="E40" s="26" t="s">
        <v>1</v>
      </c>
      <c r="F40" s="34">
        <v>38</v>
      </c>
      <c r="G40" s="34" t="s">
        <v>11</v>
      </c>
      <c r="H40" s="4" t="s">
        <v>7</v>
      </c>
      <c r="J40" s="4"/>
      <c r="L40" s="4">
        <v>1</v>
      </c>
      <c r="M40" s="34">
        <v>46</v>
      </c>
      <c r="N40" s="4"/>
      <c r="P40" s="4"/>
      <c r="Q40" s="36">
        <v>3.7</v>
      </c>
      <c r="R40" s="34" t="s">
        <v>19</v>
      </c>
      <c r="S40" s="37">
        <v>40</v>
      </c>
      <c r="T40" s="8"/>
      <c r="U40" s="37">
        <v>50</v>
      </c>
      <c r="V40" s="8">
        <v>75</v>
      </c>
      <c r="X40" s="8"/>
      <c r="Z40" s="8"/>
      <c r="AB40" s="8"/>
      <c r="AC40" s="37" t="s">
        <v>22</v>
      </c>
      <c r="AD40" s="8"/>
      <c r="AF40" s="34">
        <v>10</v>
      </c>
      <c r="AG40" s="4">
        <v>5</v>
      </c>
      <c r="AI40" s="4">
        <v>5</v>
      </c>
      <c r="AK40" s="4"/>
    </row>
    <row r="41" spans="1:37" ht="12.75">
      <c r="A41" s="25">
        <v>40413</v>
      </c>
      <c r="B41" s="18">
        <v>40780</v>
      </c>
      <c r="C41" s="26" t="s">
        <v>0</v>
      </c>
      <c r="D41" s="11" t="s">
        <v>36</v>
      </c>
      <c r="E41" s="26" t="s">
        <v>1</v>
      </c>
      <c r="F41" s="34">
        <v>39</v>
      </c>
      <c r="G41" s="34" t="s">
        <v>11</v>
      </c>
      <c r="H41" s="4" t="s">
        <v>11</v>
      </c>
      <c r="J41" s="4"/>
      <c r="L41" s="4"/>
      <c r="M41" s="34">
        <v>103</v>
      </c>
      <c r="N41" s="4">
        <v>21</v>
      </c>
      <c r="P41" s="4"/>
      <c r="Q41" s="36">
        <v>2.9</v>
      </c>
      <c r="R41" s="34" t="s">
        <v>19</v>
      </c>
      <c r="T41" s="8"/>
      <c r="U41" s="37">
        <v>50</v>
      </c>
      <c r="V41" s="8">
        <v>30</v>
      </c>
      <c r="X41" s="8"/>
      <c r="Z41" s="8"/>
      <c r="AB41" s="8"/>
      <c r="AD41" s="8"/>
      <c r="AG41" s="4"/>
      <c r="AH41" s="34">
        <v>30</v>
      </c>
      <c r="AI41" s="4"/>
      <c r="AK41" s="4"/>
    </row>
    <row r="42" spans="1:41" ht="12.75">
      <c r="A42" s="25">
        <v>40413</v>
      </c>
      <c r="B42" s="18">
        <v>40780</v>
      </c>
      <c r="C42" s="26" t="s">
        <v>0</v>
      </c>
      <c r="D42" s="11" t="s">
        <v>36</v>
      </c>
      <c r="E42" s="26" t="s">
        <v>1</v>
      </c>
      <c r="F42" s="34">
        <v>40</v>
      </c>
      <c r="G42" s="34" t="s">
        <v>7</v>
      </c>
      <c r="H42" s="4" t="s">
        <v>7</v>
      </c>
      <c r="J42" s="4"/>
      <c r="L42" s="4">
        <v>3</v>
      </c>
      <c r="N42" s="4"/>
      <c r="P42" s="4"/>
      <c r="Q42" s="36">
        <v>3.7</v>
      </c>
      <c r="R42" s="34" t="s">
        <v>19</v>
      </c>
      <c r="T42" s="8"/>
      <c r="U42" s="37">
        <v>20</v>
      </c>
      <c r="V42" s="8">
        <v>25</v>
      </c>
      <c r="X42" s="8"/>
      <c r="Z42" s="8"/>
      <c r="AB42" s="8"/>
      <c r="AD42" s="8"/>
      <c r="AG42" s="4">
        <v>10</v>
      </c>
      <c r="AI42" s="4"/>
      <c r="AK42" s="4"/>
      <c r="AL42" s="34" t="s">
        <v>11</v>
      </c>
      <c r="AN42" s="34" t="s">
        <v>11</v>
      </c>
      <c r="AO42" s="34" t="s">
        <v>11</v>
      </c>
    </row>
    <row r="43" spans="1:41" ht="12.75">
      <c r="A43" s="25">
        <v>40413</v>
      </c>
      <c r="B43" s="18">
        <v>40780</v>
      </c>
      <c r="C43" s="26" t="s">
        <v>0</v>
      </c>
      <c r="D43" s="11" t="s">
        <v>36</v>
      </c>
      <c r="E43" s="26" t="s">
        <v>1</v>
      </c>
      <c r="F43" s="34">
        <v>41</v>
      </c>
      <c r="G43" s="34" t="s">
        <v>7</v>
      </c>
      <c r="H43" s="4" t="s">
        <v>11</v>
      </c>
      <c r="J43" s="4"/>
      <c r="L43" s="4">
        <v>3</v>
      </c>
      <c r="N43" s="4">
        <v>50</v>
      </c>
      <c r="P43" s="4"/>
      <c r="Q43" s="36">
        <v>3.4</v>
      </c>
      <c r="R43" s="34" t="s">
        <v>19</v>
      </c>
      <c r="T43" s="8">
        <v>5</v>
      </c>
      <c r="U43" s="37">
        <v>10</v>
      </c>
      <c r="V43" s="8">
        <v>15</v>
      </c>
      <c r="X43" s="8">
        <v>5</v>
      </c>
      <c r="Z43" s="12" t="s">
        <v>22</v>
      </c>
      <c r="AB43" s="8">
        <v>70</v>
      </c>
      <c r="AD43" s="8"/>
      <c r="AF43" s="34">
        <v>0</v>
      </c>
      <c r="AG43" s="4">
        <v>20</v>
      </c>
      <c r="AI43" s="4"/>
      <c r="AK43" s="4"/>
      <c r="AL43" s="34" t="s">
        <v>11</v>
      </c>
      <c r="AN43" s="34" t="s">
        <v>11</v>
      </c>
      <c r="AO43" s="34" t="s">
        <v>11</v>
      </c>
    </row>
    <row r="44" spans="1:37" ht="12.75">
      <c r="A44" s="25">
        <v>40413</v>
      </c>
      <c r="B44" s="18">
        <v>40780</v>
      </c>
      <c r="C44" s="26" t="s">
        <v>0</v>
      </c>
      <c r="D44" s="11" t="s">
        <v>36</v>
      </c>
      <c r="E44" s="26" t="s">
        <v>1</v>
      </c>
      <c r="F44" s="34">
        <v>41</v>
      </c>
      <c r="G44" s="34" t="s">
        <v>11</v>
      </c>
      <c r="H44" s="4" t="s">
        <v>7</v>
      </c>
      <c r="J44" s="4"/>
      <c r="L44" s="4">
        <v>2</v>
      </c>
      <c r="M44" s="34">
        <v>15</v>
      </c>
      <c r="N44" s="4"/>
      <c r="P44" s="4"/>
      <c r="Q44" s="36">
        <v>3</v>
      </c>
      <c r="R44" s="34" t="s">
        <v>19</v>
      </c>
      <c r="S44" s="37">
        <v>20</v>
      </c>
      <c r="T44" s="8"/>
      <c r="V44" s="8">
        <v>20</v>
      </c>
      <c r="W44" s="37" t="s">
        <v>22</v>
      </c>
      <c r="X44" s="8"/>
      <c r="Y44" s="37" t="s">
        <v>22</v>
      </c>
      <c r="Z44" s="8">
        <v>5</v>
      </c>
      <c r="AB44" s="8"/>
      <c r="AC44" s="37" t="s">
        <v>22</v>
      </c>
      <c r="AD44" s="8"/>
      <c r="AF44" s="34">
        <v>50</v>
      </c>
      <c r="AG44" s="4">
        <v>20</v>
      </c>
      <c r="AH44" s="34" t="s">
        <v>22</v>
      </c>
      <c r="AI44" s="4">
        <v>10</v>
      </c>
      <c r="AK44" s="4"/>
    </row>
    <row r="45" spans="1:40" ht="12.75">
      <c r="A45" s="25">
        <v>40413</v>
      </c>
      <c r="B45" s="18">
        <v>40780</v>
      </c>
      <c r="C45" s="26" t="s">
        <v>0</v>
      </c>
      <c r="D45" s="11" t="s">
        <v>36</v>
      </c>
      <c r="E45" s="26" t="s">
        <v>1</v>
      </c>
      <c r="F45" s="34">
        <v>42</v>
      </c>
      <c r="G45" s="34" t="s">
        <v>7</v>
      </c>
      <c r="H45" s="4" t="s">
        <v>7</v>
      </c>
      <c r="J45" s="4"/>
      <c r="L45" s="4">
        <v>1</v>
      </c>
      <c r="N45" s="4"/>
      <c r="P45" s="4"/>
      <c r="Q45" s="36">
        <v>3.8</v>
      </c>
      <c r="R45" s="34" t="s">
        <v>19</v>
      </c>
      <c r="T45" s="8"/>
      <c r="U45" s="37">
        <v>10</v>
      </c>
      <c r="V45" s="8">
        <v>10</v>
      </c>
      <c r="X45" s="8"/>
      <c r="Z45" s="8"/>
      <c r="AB45" s="8"/>
      <c r="AD45" s="8"/>
      <c r="AF45" s="34">
        <v>0</v>
      </c>
      <c r="AG45" s="4">
        <v>5</v>
      </c>
      <c r="AI45" s="4"/>
      <c r="AK45" s="4"/>
      <c r="AL45" s="34" t="s">
        <v>11</v>
      </c>
      <c r="AM45" s="34" t="s">
        <v>11</v>
      </c>
      <c r="AN45" s="34" t="s">
        <v>11</v>
      </c>
    </row>
    <row r="46" spans="1:40" ht="12.75">
      <c r="A46" s="25">
        <v>40413</v>
      </c>
      <c r="B46" s="18">
        <v>40780</v>
      </c>
      <c r="C46" s="26" t="s">
        <v>0</v>
      </c>
      <c r="D46" s="11" t="s">
        <v>36</v>
      </c>
      <c r="E46" s="26" t="s">
        <v>1</v>
      </c>
      <c r="F46" s="34">
        <v>43</v>
      </c>
      <c r="G46" s="34" t="s">
        <v>7</v>
      </c>
      <c r="H46" s="4" t="s">
        <v>7</v>
      </c>
      <c r="J46" s="4"/>
      <c r="L46" s="4">
        <v>6</v>
      </c>
      <c r="N46" s="4"/>
      <c r="P46" s="4"/>
      <c r="Q46" s="36">
        <v>3.7</v>
      </c>
      <c r="R46" s="34" t="s">
        <v>19</v>
      </c>
      <c r="S46" s="37" t="s">
        <v>22</v>
      </c>
      <c r="T46" s="8"/>
      <c r="V46" s="8">
        <v>20</v>
      </c>
      <c r="X46" s="8"/>
      <c r="Z46" s="8">
        <v>5</v>
      </c>
      <c r="AB46" s="8"/>
      <c r="AD46" s="8"/>
      <c r="AF46" s="34">
        <v>0</v>
      </c>
      <c r="AG46" s="4">
        <v>50</v>
      </c>
      <c r="AI46" s="4">
        <v>20</v>
      </c>
      <c r="AK46" s="4"/>
      <c r="AL46" s="34" t="s">
        <v>11</v>
      </c>
      <c r="AM46" s="34" t="s">
        <v>11</v>
      </c>
      <c r="AN46" s="34" t="s">
        <v>11</v>
      </c>
    </row>
    <row r="47" spans="1:41" ht="12.75">
      <c r="A47" s="25">
        <v>40413</v>
      </c>
      <c r="B47" s="18">
        <v>40780</v>
      </c>
      <c r="C47" s="26" t="s">
        <v>0</v>
      </c>
      <c r="D47" s="11" t="s">
        <v>36</v>
      </c>
      <c r="E47" s="26" t="s">
        <v>1</v>
      </c>
      <c r="F47" s="34">
        <v>44</v>
      </c>
      <c r="G47" s="34" t="s">
        <v>11</v>
      </c>
      <c r="H47" s="4" t="s">
        <v>7</v>
      </c>
      <c r="J47" s="4"/>
      <c r="L47" s="4">
        <v>2</v>
      </c>
      <c r="M47" s="34">
        <v>76</v>
      </c>
      <c r="N47" s="4"/>
      <c r="P47" s="4"/>
      <c r="Q47" s="36">
        <v>3.1</v>
      </c>
      <c r="R47" s="34" t="s">
        <v>19</v>
      </c>
      <c r="T47" s="8"/>
      <c r="U47" s="37">
        <v>30</v>
      </c>
      <c r="V47" s="8">
        <v>10</v>
      </c>
      <c r="X47" s="8"/>
      <c r="Z47" s="8"/>
      <c r="AB47" s="8"/>
      <c r="AD47" s="8"/>
      <c r="AF47" s="34">
        <v>30</v>
      </c>
      <c r="AG47" s="4">
        <v>5</v>
      </c>
      <c r="AH47" s="34">
        <v>10</v>
      </c>
      <c r="AI47" s="4">
        <v>5</v>
      </c>
      <c r="AK47" s="4"/>
      <c r="AL47" s="34" t="s">
        <v>11</v>
      </c>
      <c r="AM47" s="34" t="s">
        <v>11</v>
      </c>
      <c r="AO47" s="34" t="s">
        <v>11</v>
      </c>
    </row>
    <row r="48" spans="1:41" ht="12.75">
      <c r="A48" s="25">
        <v>40413</v>
      </c>
      <c r="B48" s="18">
        <v>40780</v>
      </c>
      <c r="C48" s="26" t="s">
        <v>0</v>
      </c>
      <c r="D48" s="11" t="s">
        <v>36</v>
      </c>
      <c r="E48" s="26" t="s">
        <v>1</v>
      </c>
      <c r="F48" s="34">
        <v>45</v>
      </c>
      <c r="G48" s="34" t="s">
        <v>11</v>
      </c>
      <c r="H48" s="4" t="s">
        <v>11</v>
      </c>
      <c r="J48" s="4"/>
      <c r="K48" s="34">
        <v>1</v>
      </c>
      <c r="L48" s="4">
        <v>2</v>
      </c>
      <c r="M48" s="34">
        <v>26</v>
      </c>
      <c r="N48" s="4">
        <v>4</v>
      </c>
      <c r="P48" s="4"/>
      <c r="Q48" s="36">
        <v>3.2</v>
      </c>
      <c r="R48" s="34" t="s">
        <v>19</v>
      </c>
      <c r="T48" s="12" t="s">
        <v>22</v>
      </c>
      <c r="U48" s="37">
        <v>50</v>
      </c>
      <c r="V48" s="8">
        <v>20</v>
      </c>
      <c r="X48" s="8"/>
      <c r="Z48" s="8"/>
      <c r="AB48" s="8"/>
      <c r="AD48" s="8"/>
      <c r="AF48" s="34">
        <v>10</v>
      </c>
      <c r="AG48" s="4">
        <v>10</v>
      </c>
      <c r="AI48" s="4"/>
      <c r="AK48" s="4"/>
      <c r="AL48" s="34" t="s">
        <v>11</v>
      </c>
      <c r="AN48" s="34" t="s">
        <v>11</v>
      </c>
      <c r="AO48" s="34" t="s">
        <v>11</v>
      </c>
    </row>
    <row r="49" spans="1:42" ht="12.75">
      <c r="A49" s="25">
        <v>40413</v>
      </c>
      <c r="B49" s="18">
        <v>40780</v>
      </c>
      <c r="C49" s="26" t="s">
        <v>0</v>
      </c>
      <c r="D49" s="11" t="s">
        <v>36</v>
      </c>
      <c r="E49" s="26" t="s">
        <v>1</v>
      </c>
      <c r="F49" s="34">
        <v>46</v>
      </c>
      <c r="G49" s="34" t="s">
        <v>11</v>
      </c>
      <c r="H49" s="4" t="s">
        <v>7</v>
      </c>
      <c r="J49" s="4"/>
      <c r="L49" s="4">
        <v>1</v>
      </c>
      <c r="M49" s="34">
        <v>4</v>
      </c>
      <c r="N49" s="4"/>
      <c r="P49" s="4"/>
      <c r="Q49" s="36">
        <v>2.9</v>
      </c>
      <c r="R49" s="34" t="s">
        <v>19</v>
      </c>
      <c r="T49" s="12"/>
      <c r="U49" s="37" t="s">
        <v>22</v>
      </c>
      <c r="V49" s="8">
        <v>40</v>
      </c>
      <c r="X49" s="8"/>
      <c r="Z49" s="8"/>
      <c r="AB49" s="8"/>
      <c r="AC49" s="37" t="s">
        <v>22</v>
      </c>
      <c r="AD49" s="8"/>
      <c r="AG49" s="4"/>
      <c r="AH49" s="34">
        <v>30</v>
      </c>
      <c r="AI49" s="4">
        <v>30</v>
      </c>
      <c r="AK49" s="4"/>
      <c r="AL49" s="34" t="s">
        <v>11</v>
      </c>
      <c r="AM49" s="34" t="s">
        <v>11</v>
      </c>
      <c r="AO49" s="34" t="s">
        <v>11</v>
      </c>
      <c r="AP49" s="34" t="s">
        <v>11</v>
      </c>
    </row>
    <row r="50" spans="1:37" ht="12.75">
      <c r="A50" s="25">
        <v>40413</v>
      </c>
      <c r="B50" s="18">
        <v>40780</v>
      </c>
      <c r="C50" s="26" t="s">
        <v>0</v>
      </c>
      <c r="D50" s="11" t="s">
        <v>36</v>
      </c>
      <c r="E50" s="26" t="s">
        <v>1</v>
      </c>
      <c r="F50" s="34">
        <v>48</v>
      </c>
      <c r="G50" s="34" t="s">
        <v>11</v>
      </c>
      <c r="H50" s="4" t="s">
        <v>11</v>
      </c>
      <c r="J50" s="4"/>
      <c r="L50" s="4">
        <v>6</v>
      </c>
      <c r="M50" s="34">
        <v>26</v>
      </c>
      <c r="N50" s="4">
        <v>38</v>
      </c>
      <c r="P50" s="4"/>
      <c r="Q50" s="36">
        <v>2.9</v>
      </c>
      <c r="R50" s="34" t="s">
        <v>19</v>
      </c>
      <c r="T50" s="8"/>
      <c r="U50" s="37">
        <v>70</v>
      </c>
      <c r="V50" s="8"/>
      <c r="X50" s="8"/>
      <c r="Z50" s="8"/>
      <c r="AB50" s="8"/>
      <c r="AC50" s="37" t="s">
        <v>22</v>
      </c>
      <c r="AD50" s="8"/>
      <c r="AF50" s="34">
        <v>20</v>
      </c>
      <c r="AG50" s="4"/>
      <c r="AH50" s="34">
        <v>50</v>
      </c>
      <c r="AI50" s="4"/>
      <c r="AK50" s="4"/>
    </row>
    <row r="51" spans="1:37" ht="12.75">
      <c r="A51" s="25">
        <v>40409</v>
      </c>
      <c r="B51" s="18">
        <v>40780</v>
      </c>
      <c r="C51" s="26" t="s">
        <v>0</v>
      </c>
      <c r="D51" s="11" t="s">
        <v>36</v>
      </c>
      <c r="E51" s="26" t="s">
        <v>34</v>
      </c>
      <c r="F51" s="34">
        <v>49</v>
      </c>
      <c r="G51" s="34" t="s">
        <v>7</v>
      </c>
      <c r="H51" s="4" t="s">
        <v>7</v>
      </c>
      <c r="J51" s="4"/>
      <c r="L51" s="4"/>
      <c r="N51" s="4"/>
      <c r="P51" s="4"/>
      <c r="Q51" s="36">
        <v>4.5</v>
      </c>
      <c r="R51" s="34" t="s">
        <v>35</v>
      </c>
      <c r="T51" s="8"/>
      <c r="V51" s="8">
        <v>30</v>
      </c>
      <c r="X51" s="8"/>
      <c r="Z51" s="8">
        <v>5</v>
      </c>
      <c r="AB51" s="8"/>
      <c r="AD51" s="8"/>
      <c r="AG51" s="4">
        <v>40</v>
      </c>
      <c r="AI51" s="4">
        <v>10</v>
      </c>
      <c r="AK51" s="4"/>
    </row>
    <row r="52" spans="1:37" ht="12.75">
      <c r="A52" s="25">
        <v>40409</v>
      </c>
      <c r="B52" s="18">
        <v>40780</v>
      </c>
      <c r="C52" s="26" t="s">
        <v>0</v>
      </c>
      <c r="D52" s="11" t="s">
        <v>36</v>
      </c>
      <c r="E52" s="26" t="s">
        <v>34</v>
      </c>
      <c r="F52" s="34">
        <v>50</v>
      </c>
      <c r="G52" s="34" t="s">
        <v>7</v>
      </c>
      <c r="H52" s="4" t="s">
        <v>7</v>
      </c>
      <c r="J52" s="4"/>
      <c r="L52" s="4"/>
      <c r="N52" s="4"/>
      <c r="P52" s="4"/>
      <c r="Q52" s="36">
        <v>3.7</v>
      </c>
      <c r="R52" s="34" t="s">
        <v>35</v>
      </c>
      <c r="T52" s="8"/>
      <c r="U52" s="37" t="s">
        <v>22</v>
      </c>
      <c r="V52" s="8"/>
      <c r="X52" s="8"/>
      <c r="Z52" s="8"/>
      <c r="AB52" s="8"/>
      <c r="AD52" s="8"/>
      <c r="AF52" s="34">
        <v>20</v>
      </c>
      <c r="AG52" s="4"/>
      <c r="AI52" s="4"/>
      <c r="AK52" s="4">
        <v>10</v>
      </c>
    </row>
    <row r="53" spans="1:37" ht="12.75">
      <c r="A53" s="25">
        <v>40409</v>
      </c>
      <c r="B53" s="18">
        <v>40780</v>
      </c>
      <c r="C53" s="26" t="s">
        <v>0</v>
      </c>
      <c r="D53" s="11" t="s">
        <v>36</v>
      </c>
      <c r="E53" s="26" t="s">
        <v>34</v>
      </c>
      <c r="F53" s="34">
        <v>51</v>
      </c>
      <c r="G53" s="34" t="s">
        <v>7</v>
      </c>
      <c r="H53" s="4" t="s">
        <v>7</v>
      </c>
      <c r="J53" s="4"/>
      <c r="L53" s="4"/>
      <c r="N53" s="4"/>
      <c r="P53" s="4"/>
      <c r="Q53" s="36">
        <v>4.7</v>
      </c>
      <c r="R53" s="34" t="s">
        <v>19</v>
      </c>
      <c r="T53" s="8"/>
      <c r="V53" s="8"/>
      <c r="X53" s="8"/>
      <c r="Z53" s="8"/>
      <c r="AB53" s="8"/>
      <c r="AD53" s="8"/>
      <c r="AG53" s="4"/>
      <c r="AI53" s="4"/>
      <c r="AK53" s="4"/>
    </row>
    <row r="54" spans="1:45" ht="12.75">
      <c r="A54" s="25">
        <v>40409</v>
      </c>
      <c r="B54" s="18">
        <v>40780</v>
      </c>
      <c r="C54" s="26" t="s">
        <v>0</v>
      </c>
      <c r="D54" s="11" t="s">
        <v>36</v>
      </c>
      <c r="E54" s="26" t="s">
        <v>34</v>
      </c>
      <c r="F54" s="34">
        <v>52</v>
      </c>
      <c r="G54" s="34" t="s">
        <v>7</v>
      </c>
      <c r="H54" s="4" t="s">
        <v>7</v>
      </c>
      <c r="J54" s="4"/>
      <c r="L54" s="4"/>
      <c r="N54" s="4"/>
      <c r="P54" s="4"/>
      <c r="Q54" s="36">
        <v>4.7</v>
      </c>
      <c r="R54" s="34" t="s">
        <v>19</v>
      </c>
      <c r="T54" s="8"/>
      <c r="V54" s="8"/>
      <c r="X54" s="8"/>
      <c r="Z54" s="8"/>
      <c r="AB54" s="8"/>
      <c r="AD54" s="8"/>
      <c r="AG54" s="4"/>
      <c r="AI54" s="4"/>
      <c r="AK54" s="4"/>
      <c r="AS54" s="34" t="s">
        <v>11</v>
      </c>
    </row>
    <row r="55" spans="1:37" ht="12.75">
      <c r="A55" s="25">
        <v>40409</v>
      </c>
      <c r="B55" s="18">
        <v>40780</v>
      </c>
      <c r="C55" s="26" t="s">
        <v>0</v>
      </c>
      <c r="D55" s="11" t="s">
        <v>36</v>
      </c>
      <c r="E55" s="26" t="s">
        <v>34</v>
      </c>
      <c r="F55" s="34">
        <v>54</v>
      </c>
      <c r="G55" s="34" t="s">
        <v>7</v>
      </c>
      <c r="H55" s="4" t="s">
        <v>7</v>
      </c>
      <c r="J55" s="4"/>
      <c r="L55" s="4"/>
      <c r="N55" s="4"/>
      <c r="P55" s="4"/>
      <c r="Q55" s="36">
        <v>4</v>
      </c>
      <c r="R55" s="34" t="s">
        <v>19</v>
      </c>
      <c r="T55" s="8"/>
      <c r="V55" s="8"/>
      <c r="X55" s="8"/>
      <c r="Z55" s="8"/>
      <c r="AB55" s="8"/>
      <c r="AD55" s="8"/>
      <c r="AG55" s="4"/>
      <c r="AI55" s="4"/>
      <c r="AK55" s="4"/>
    </row>
    <row r="56" spans="1:38" ht="12.75">
      <c r="A56" s="25">
        <v>40409</v>
      </c>
      <c r="B56" s="18">
        <v>40780</v>
      </c>
      <c r="C56" s="26" t="s">
        <v>0</v>
      </c>
      <c r="D56" s="11" t="s">
        <v>36</v>
      </c>
      <c r="E56" s="26" t="s">
        <v>34</v>
      </c>
      <c r="F56" s="34">
        <v>55</v>
      </c>
      <c r="G56" s="34" t="s">
        <v>7</v>
      </c>
      <c r="H56" s="4" t="s">
        <v>7</v>
      </c>
      <c r="J56" s="4"/>
      <c r="L56" s="4"/>
      <c r="N56" s="4"/>
      <c r="P56" s="4"/>
      <c r="Q56" s="36">
        <v>3.9</v>
      </c>
      <c r="R56" s="34" t="s">
        <v>19</v>
      </c>
      <c r="T56" s="8"/>
      <c r="V56" s="8"/>
      <c r="X56" s="8"/>
      <c r="Z56" s="8"/>
      <c r="AB56" s="8"/>
      <c r="AD56" s="8"/>
      <c r="AG56" s="4"/>
      <c r="AI56" s="4"/>
      <c r="AK56" s="4"/>
      <c r="AL56" s="34" t="s">
        <v>11</v>
      </c>
    </row>
    <row r="57" spans="1:37" ht="12.75">
      <c r="A57" s="25">
        <v>40409</v>
      </c>
      <c r="B57" s="18">
        <v>40780</v>
      </c>
      <c r="C57" s="26" t="s">
        <v>0</v>
      </c>
      <c r="D57" s="11" t="s">
        <v>36</v>
      </c>
      <c r="E57" s="26" t="s">
        <v>34</v>
      </c>
      <c r="F57" s="34">
        <v>56</v>
      </c>
      <c r="G57" s="34" t="s">
        <v>7</v>
      </c>
      <c r="H57" s="4" t="s">
        <v>7</v>
      </c>
      <c r="J57" s="4"/>
      <c r="L57" s="4"/>
      <c r="N57" s="4"/>
      <c r="P57" s="4"/>
      <c r="Q57" s="36">
        <v>4.1</v>
      </c>
      <c r="R57" s="34" t="s">
        <v>19</v>
      </c>
      <c r="T57" s="8"/>
      <c r="V57" s="8"/>
      <c r="X57" s="8"/>
      <c r="Z57" s="8"/>
      <c r="AB57" s="8"/>
      <c r="AD57" s="8"/>
      <c r="AG57" s="4"/>
      <c r="AI57" s="4"/>
      <c r="AK57" s="4"/>
    </row>
    <row r="58" spans="1:38" ht="12.75">
      <c r="A58" s="25">
        <v>40409</v>
      </c>
      <c r="B58" s="18">
        <v>40780</v>
      </c>
      <c r="C58" s="26" t="s">
        <v>0</v>
      </c>
      <c r="D58" s="11" t="s">
        <v>36</v>
      </c>
      <c r="E58" s="26" t="s">
        <v>34</v>
      </c>
      <c r="F58" s="34">
        <v>57</v>
      </c>
      <c r="G58" s="34" t="s">
        <v>7</v>
      </c>
      <c r="H58" s="4" t="s">
        <v>7</v>
      </c>
      <c r="J58" s="4"/>
      <c r="L58" s="4"/>
      <c r="N58" s="4"/>
      <c r="P58" s="4"/>
      <c r="Q58" s="36">
        <v>3.7</v>
      </c>
      <c r="R58" s="34" t="s">
        <v>19</v>
      </c>
      <c r="T58" s="8"/>
      <c r="V58" s="8"/>
      <c r="X58" s="8"/>
      <c r="Z58" s="8"/>
      <c r="AB58" s="8"/>
      <c r="AD58" s="8"/>
      <c r="AG58" s="4"/>
      <c r="AI58" s="4"/>
      <c r="AK58" s="4"/>
      <c r="AL58" s="34" t="s">
        <v>11</v>
      </c>
    </row>
    <row r="59" spans="1:37" ht="12.75">
      <c r="A59" s="25">
        <v>40409</v>
      </c>
      <c r="B59" s="18">
        <v>40780</v>
      </c>
      <c r="C59" s="26" t="s">
        <v>0</v>
      </c>
      <c r="D59" s="11" t="s">
        <v>36</v>
      </c>
      <c r="E59" s="26" t="s">
        <v>34</v>
      </c>
      <c r="F59" s="34">
        <v>58</v>
      </c>
      <c r="G59" s="34" t="s">
        <v>7</v>
      </c>
      <c r="H59" s="4" t="s">
        <v>7</v>
      </c>
      <c r="J59" s="4"/>
      <c r="L59" s="4"/>
      <c r="N59" s="4"/>
      <c r="P59" s="4"/>
      <c r="Q59" s="36">
        <v>3.9</v>
      </c>
      <c r="R59" s="34" t="s">
        <v>19</v>
      </c>
      <c r="T59" s="8"/>
      <c r="V59" s="8"/>
      <c r="X59" s="8"/>
      <c r="Z59" s="12" t="s">
        <v>22</v>
      </c>
      <c r="AB59" s="8"/>
      <c r="AD59" s="12" t="s">
        <v>22</v>
      </c>
      <c r="AG59" s="4"/>
      <c r="AI59" s="4"/>
      <c r="AK59" s="4"/>
    </row>
    <row r="60" spans="1:41" ht="12.75">
      <c r="A60" s="25">
        <v>40409</v>
      </c>
      <c r="B60" s="18">
        <v>40780</v>
      </c>
      <c r="C60" s="26" t="s">
        <v>0</v>
      </c>
      <c r="D60" s="11" t="s">
        <v>36</v>
      </c>
      <c r="E60" s="26" t="s">
        <v>34</v>
      </c>
      <c r="F60" s="34">
        <v>59</v>
      </c>
      <c r="G60" s="34" t="s">
        <v>7</v>
      </c>
      <c r="H60" s="4" t="s">
        <v>7</v>
      </c>
      <c r="J60" s="4"/>
      <c r="L60" s="4"/>
      <c r="N60" s="4"/>
      <c r="P60" s="4"/>
      <c r="Q60" s="36">
        <v>3.6</v>
      </c>
      <c r="R60" s="34" t="s">
        <v>19</v>
      </c>
      <c r="T60" s="8"/>
      <c r="V60" s="8"/>
      <c r="X60" s="8"/>
      <c r="Z60" s="8"/>
      <c r="AB60" s="8"/>
      <c r="AD60" s="8"/>
      <c r="AG60" s="4"/>
      <c r="AI60" s="4"/>
      <c r="AK60" s="4"/>
      <c r="AO60" s="34" t="s">
        <v>11</v>
      </c>
    </row>
    <row r="61" spans="1:37" ht="12.75">
      <c r="A61" s="25">
        <v>40409</v>
      </c>
      <c r="B61" s="18">
        <v>40780</v>
      </c>
      <c r="C61" s="26" t="s">
        <v>0</v>
      </c>
      <c r="D61" s="11" t="s">
        <v>36</v>
      </c>
      <c r="E61" s="26" t="s">
        <v>34</v>
      </c>
      <c r="F61" s="34">
        <v>60</v>
      </c>
      <c r="G61" s="34" t="s">
        <v>7</v>
      </c>
      <c r="H61" s="4" t="s">
        <v>7</v>
      </c>
      <c r="J61" s="4"/>
      <c r="L61" s="4"/>
      <c r="N61" s="4"/>
      <c r="P61" s="4"/>
      <c r="Q61" s="36">
        <v>3.8</v>
      </c>
      <c r="R61" s="34" t="s">
        <v>19</v>
      </c>
      <c r="T61" s="8"/>
      <c r="V61" s="8"/>
      <c r="X61" s="8"/>
      <c r="Z61" s="8"/>
      <c r="AB61" s="8"/>
      <c r="AD61" s="12" t="s">
        <v>22</v>
      </c>
      <c r="AG61" s="4"/>
      <c r="AI61" s="4"/>
      <c r="AK61" s="4"/>
    </row>
    <row r="62" spans="1:37" ht="12.75">
      <c r="A62" s="25">
        <v>40409</v>
      </c>
      <c r="B62" s="18">
        <v>40780</v>
      </c>
      <c r="C62" s="26" t="s">
        <v>0</v>
      </c>
      <c r="D62" s="11" t="s">
        <v>36</v>
      </c>
      <c r="E62" s="26" t="s">
        <v>34</v>
      </c>
      <c r="F62" s="34">
        <v>61</v>
      </c>
      <c r="G62" s="34" t="s">
        <v>7</v>
      </c>
      <c r="H62" s="4" t="s">
        <v>7</v>
      </c>
      <c r="J62" s="4"/>
      <c r="L62" s="4"/>
      <c r="N62" s="4"/>
      <c r="P62" s="4"/>
      <c r="Q62" s="36">
        <v>3.7</v>
      </c>
      <c r="R62" s="34" t="s">
        <v>19</v>
      </c>
      <c r="T62" s="8"/>
      <c r="V62" s="8"/>
      <c r="X62" s="8"/>
      <c r="Z62" s="8"/>
      <c r="AB62" s="8"/>
      <c r="AD62" s="8"/>
      <c r="AG62" s="4"/>
      <c r="AH62" s="34" t="s">
        <v>22</v>
      </c>
      <c r="AI62" s="4"/>
      <c r="AK62" s="4"/>
    </row>
    <row r="63" spans="1:37" ht="12.75">
      <c r="A63" s="25">
        <v>40409</v>
      </c>
      <c r="B63" s="18">
        <v>40780</v>
      </c>
      <c r="C63" s="26" t="s">
        <v>0</v>
      </c>
      <c r="D63" s="11" t="s">
        <v>36</v>
      </c>
      <c r="E63" s="26" t="s">
        <v>34</v>
      </c>
      <c r="F63" s="34">
        <v>62</v>
      </c>
      <c r="G63" s="34" t="s">
        <v>7</v>
      </c>
      <c r="H63" s="4" t="s">
        <v>7</v>
      </c>
      <c r="J63" s="4"/>
      <c r="L63" s="4">
        <v>1</v>
      </c>
      <c r="N63" s="4"/>
      <c r="P63" s="4"/>
      <c r="Q63" s="36">
        <v>3.5</v>
      </c>
      <c r="R63" s="34" t="s">
        <v>19</v>
      </c>
      <c r="T63" s="8"/>
      <c r="V63" s="12" t="s">
        <v>22</v>
      </c>
      <c r="X63" s="8"/>
      <c r="Z63" s="8"/>
      <c r="AB63" s="8"/>
      <c r="AD63" s="8"/>
      <c r="AG63" s="4"/>
      <c r="AH63" s="34" t="s">
        <v>22</v>
      </c>
      <c r="AI63" s="4"/>
      <c r="AK63" s="4"/>
    </row>
    <row r="64" spans="1:37" ht="12.75">
      <c r="A64" s="25">
        <v>40409</v>
      </c>
      <c r="B64" s="18">
        <v>40780</v>
      </c>
      <c r="C64" s="26" t="s">
        <v>0</v>
      </c>
      <c r="D64" s="11" t="s">
        <v>36</v>
      </c>
      <c r="E64" s="26" t="s">
        <v>34</v>
      </c>
      <c r="F64" s="34">
        <v>63</v>
      </c>
      <c r="G64" s="34" t="s">
        <v>7</v>
      </c>
      <c r="H64" s="4" t="s">
        <v>7</v>
      </c>
      <c r="J64" s="4"/>
      <c r="L64" s="4"/>
      <c r="N64" s="4"/>
      <c r="P64" s="4"/>
      <c r="Q64" s="36">
        <v>3.5</v>
      </c>
      <c r="R64" s="34" t="s">
        <v>19</v>
      </c>
      <c r="T64" s="8"/>
      <c r="V64" s="8"/>
      <c r="X64" s="8"/>
      <c r="Z64" s="8"/>
      <c r="AB64" s="8"/>
      <c r="AD64" s="12" t="s">
        <v>22</v>
      </c>
      <c r="AG64" s="4"/>
      <c r="AI64" s="4"/>
      <c r="AK64" s="4"/>
    </row>
    <row r="65" spans="1:40" ht="12.75">
      <c r="A65" s="25">
        <v>40413</v>
      </c>
      <c r="B65" s="18">
        <v>40780</v>
      </c>
      <c r="C65" s="26" t="s">
        <v>0</v>
      </c>
      <c r="D65" s="11" t="s">
        <v>36</v>
      </c>
      <c r="E65" s="26" t="s">
        <v>1</v>
      </c>
      <c r="F65" s="34">
        <v>64</v>
      </c>
      <c r="G65" s="34" t="s">
        <v>7</v>
      </c>
      <c r="H65" s="4" t="s">
        <v>11</v>
      </c>
      <c r="J65" s="4">
        <v>33</v>
      </c>
      <c r="L65" s="4"/>
      <c r="N65" s="4"/>
      <c r="P65" s="4"/>
      <c r="Q65" s="36">
        <v>4</v>
      </c>
      <c r="R65" s="34" t="s">
        <v>19</v>
      </c>
      <c r="T65" s="8"/>
      <c r="V65" s="8"/>
      <c r="X65" s="8"/>
      <c r="Z65" s="8"/>
      <c r="AB65" s="8"/>
      <c r="AD65" s="12" t="s">
        <v>22</v>
      </c>
      <c r="AG65" s="4"/>
      <c r="AI65" s="4"/>
      <c r="AK65" s="4"/>
      <c r="AL65" s="34" t="s">
        <v>11</v>
      </c>
      <c r="AN65" s="34" t="s">
        <v>11</v>
      </c>
    </row>
    <row r="66" spans="1:37" ht="12.75">
      <c r="A66" s="25">
        <v>40409</v>
      </c>
      <c r="B66" s="18">
        <v>40780</v>
      </c>
      <c r="C66" s="26" t="s">
        <v>0</v>
      </c>
      <c r="D66" s="11" t="s">
        <v>36</v>
      </c>
      <c r="E66" s="26" t="s">
        <v>34</v>
      </c>
      <c r="F66" s="34">
        <v>64</v>
      </c>
      <c r="G66" s="34" t="s">
        <v>7</v>
      </c>
      <c r="H66" s="4" t="s">
        <v>7</v>
      </c>
      <c r="J66" s="4"/>
      <c r="L66" s="4"/>
      <c r="N66" s="4"/>
      <c r="P66" s="4"/>
      <c r="Q66" s="36">
        <v>3.7</v>
      </c>
      <c r="R66" s="34" t="s">
        <v>19</v>
      </c>
      <c r="T66" s="8"/>
      <c r="V66" s="8"/>
      <c r="X66" s="8"/>
      <c r="Z66" s="8"/>
      <c r="AB66" s="8"/>
      <c r="AD66" s="8"/>
      <c r="AG66" s="4"/>
      <c r="AI66" s="4"/>
      <c r="AK66" s="4">
        <v>5</v>
      </c>
    </row>
    <row r="67" spans="1:37" ht="12.75">
      <c r="A67" s="25">
        <v>40409</v>
      </c>
      <c r="B67" s="18">
        <v>40780</v>
      </c>
      <c r="C67" s="26" t="s">
        <v>0</v>
      </c>
      <c r="D67" s="11" t="s">
        <v>36</v>
      </c>
      <c r="E67" s="26" t="s">
        <v>34</v>
      </c>
      <c r="F67" s="34">
        <v>65</v>
      </c>
      <c r="G67" s="34" t="s">
        <v>7</v>
      </c>
      <c r="H67" s="4" t="s">
        <v>7</v>
      </c>
      <c r="J67" s="4"/>
      <c r="L67" s="4"/>
      <c r="N67" s="4"/>
      <c r="P67" s="4"/>
      <c r="Q67" s="36">
        <v>3.6</v>
      </c>
      <c r="R67" s="34" t="s">
        <v>19</v>
      </c>
      <c r="T67" s="8">
        <v>20</v>
      </c>
      <c r="V67" s="8"/>
      <c r="X67" s="8"/>
      <c r="Z67" s="8"/>
      <c r="AB67" s="8"/>
      <c r="AD67" s="8">
        <v>5</v>
      </c>
      <c r="AG67" s="4"/>
      <c r="AI67" s="4"/>
      <c r="AK67" s="4"/>
    </row>
    <row r="68" spans="1:37" ht="12.75">
      <c r="A68" s="25">
        <v>40409</v>
      </c>
      <c r="B68" s="18">
        <v>40780</v>
      </c>
      <c r="C68" s="26" t="s">
        <v>0</v>
      </c>
      <c r="D68" s="11" t="s">
        <v>36</v>
      </c>
      <c r="E68" s="26" t="s">
        <v>34</v>
      </c>
      <c r="F68" s="34">
        <v>66</v>
      </c>
      <c r="G68" s="34" t="s">
        <v>11</v>
      </c>
      <c r="H68" s="4" t="s">
        <v>11</v>
      </c>
      <c r="I68" s="34">
        <v>5</v>
      </c>
      <c r="J68" s="4">
        <v>12</v>
      </c>
      <c r="L68" s="4"/>
      <c r="N68" s="4"/>
      <c r="O68" s="34">
        <v>16</v>
      </c>
      <c r="P68" s="4">
        <v>11</v>
      </c>
      <c r="Q68" s="36">
        <v>3.7</v>
      </c>
      <c r="R68" s="34" t="s">
        <v>19</v>
      </c>
      <c r="T68" s="8"/>
      <c r="V68" s="8"/>
      <c r="X68" s="8"/>
      <c r="Z68" s="8"/>
      <c r="AB68" s="8"/>
      <c r="AD68" s="12" t="s">
        <v>22</v>
      </c>
      <c r="AG68" s="4"/>
      <c r="AI68" s="4"/>
      <c r="AK68" s="4"/>
    </row>
    <row r="69" spans="1:37" ht="12.75">
      <c r="A69" s="25">
        <v>40409</v>
      </c>
      <c r="B69" s="18">
        <v>40780</v>
      </c>
      <c r="C69" s="26" t="s">
        <v>0</v>
      </c>
      <c r="D69" s="11" t="s">
        <v>36</v>
      </c>
      <c r="E69" s="26" t="s">
        <v>34</v>
      </c>
      <c r="F69" s="34">
        <v>67</v>
      </c>
      <c r="G69" s="34" t="s">
        <v>7</v>
      </c>
      <c r="H69" s="4" t="s">
        <v>7</v>
      </c>
      <c r="J69" s="4"/>
      <c r="L69" s="4"/>
      <c r="N69" s="4"/>
      <c r="P69" s="4"/>
      <c r="Q69" s="36">
        <v>3.5</v>
      </c>
      <c r="R69" s="34" t="s">
        <v>19</v>
      </c>
      <c r="T69" s="8"/>
      <c r="V69" s="8"/>
      <c r="X69" s="8"/>
      <c r="Z69" s="8">
        <v>15</v>
      </c>
      <c r="AB69" s="8"/>
      <c r="AC69" s="37" t="s">
        <v>22</v>
      </c>
      <c r="AD69" s="12" t="s">
        <v>22</v>
      </c>
      <c r="AG69" s="4"/>
      <c r="AI69" s="4"/>
      <c r="AK69" s="4"/>
    </row>
    <row r="70" spans="1:37" ht="12.75">
      <c r="A70" s="25">
        <v>40409</v>
      </c>
      <c r="B70" s="18">
        <v>40780</v>
      </c>
      <c r="C70" s="26" t="s">
        <v>0</v>
      </c>
      <c r="D70" s="11" t="s">
        <v>36</v>
      </c>
      <c r="E70" s="26" t="s">
        <v>34</v>
      </c>
      <c r="F70" s="34">
        <v>68</v>
      </c>
      <c r="G70" s="34" t="s">
        <v>7</v>
      </c>
      <c r="H70" s="4" t="s">
        <v>7</v>
      </c>
      <c r="J70" s="4"/>
      <c r="L70" s="4"/>
      <c r="N70" s="4"/>
      <c r="P70" s="4"/>
      <c r="Q70" s="36">
        <v>4.6</v>
      </c>
      <c r="R70" s="34" t="s">
        <v>19</v>
      </c>
      <c r="T70" s="8"/>
      <c r="V70" s="8"/>
      <c r="X70" s="8"/>
      <c r="Z70" s="8"/>
      <c r="AB70" s="8"/>
      <c r="AD70" s="12" t="s">
        <v>22</v>
      </c>
      <c r="AG70" s="4"/>
      <c r="AI70" s="4"/>
      <c r="AK70" s="4"/>
    </row>
    <row r="71" spans="1:37" ht="12.75">
      <c r="A71" s="25">
        <v>40409</v>
      </c>
      <c r="B71" s="18">
        <v>40780</v>
      </c>
      <c r="C71" s="26" t="s">
        <v>0</v>
      </c>
      <c r="D71" s="11" t="s">
        <v>36</v>
      </c>
      <c r="E71" s="26" t="s">
        <v>34</v>
      </c>
      <c r="F71" s="34">
        <v>69</v>
      </c>
      <c r="G71" s="34" t="s">
        <v>7</v>
      </c>
      <c r="H71" s="4" t="s">
        <v>7</v>
      </c>
      <c r="J71" s="4"/>
      <c r="L71" s="4"/>
      <c r="N71" s="4"/>
      <c r="P71" s="4"/>
      <c r="Q71" s="36">
        <v>4.6</v>
      </c>
      <c r="R71" s="34" t="s">
        <v>19</v>
      </c>
      <c r="T71" s="8"/>
      <c r="V71" s="8"/>
      <c r="X71" s="8"/>
      <c r="Z71" s="8"/>
      <c r="AB71" s="8"/>
      <c r="AD71" s="8"/>
      <c r="AG71" s="4"/>
      <c r="AI71" s="4"/>
      <c r="AK71" s="4"/>
    </row>
    <row r="72" spans="1:37" ht="12.75">
      <c r="A72" s="25">
        <v>40409</v>
      </c>
      <c r="B72" s="18">
        <v>40780</v>
      </c>
      <c r="C72" s="26" t="s">
        <v>0</v>
      </c>
      <c r="D72" s="11" t="s">
        <v>36</v>
      </c>
      <c r="E72" s="26" t="s">
        <v>34</v>
      </c>
      <c r="F72" s="34">
        <v>70</v>
      </c>
      <c r="G72" s="34" t="s">
        <v>7</v>
      </c>
      <c r="H72" s="4" t="s">
        <v>7</v>
      </c>
      <c r="J72" s="4"/>
      <c r="L72" s="4"/>
      <c r="N72" s="4"/>
      <c r="P72" s="4"/>
      <c r="Q72" s="36">
        <v>4.5</v>
      </c>
      <c r="R72" s="34" t="s">
        <v>19</v>
      </c>
      <c r="T72" s="8"/>
      <c r="V72" s="8"/>
      <c r="X72" s="8"/>
      <c r="Z72" s="8"/>
      <c r="AB72" s="8"/>
      <c r="AD72" s="8"/>
      <c r="AG72" s="4"/>
      <c r="AI72" s="4"/>
      <c r="AK72" s="4"/>
    </row>
    <row r="73" spans="1:37" ht="12.75">
      <c r="A73" s="25">
        <v>40409</v>
      </c>
      <c r="B73" s="18">
        <v>40780</v>
      </c>
      <c r="C73" s="26" t="s">
        <v>0</v>
      </c>
      <c r="D73" s="11" t="s">
        <v>36</v>
      </c>
      <c r="E73" s="26" t="s">
        <v>34</v>
      </c>
      <c r="F73" s="34">
        <v>71</v>
      </c>
      <c r="G73" s="34" t="s">
        <v>7</v>
      </c>
      <c r="H73" s="4" t="s">
        <v>7</v>
      </c>
      <c r="J73" s="4"/>
      <c r="L73" s="4"/>
      <c r="N73" s="4"/>
      <c r="P73" s="4"/>
      <c r="Q73" s="36">
        <v>4.6</v>
      </c>
      <c r="R73" s="34" t="s">
        <v>19</v>
      </c>
      <c r="T73" s="8"/>
      <c r="V73" s="8"/>
      <c r="X73" s="8"/>
      <c r="Z73" s="8"/>
      <c r="AB73" s="8"/>
      <c r="AD73" s="8"/>
      <c r="AG73" s="4"/>
      <c r="AI73" s="4"/>
      <c r="AK73" s="4"/>
    </row>
    <row r="74" spans="1:37" ht="12.75">
      <c r="A74" s="25">
        <v>40409</v>
      </c>
      <c r="B74" s="18">
        <v>40780</v>
      </c>
      <c r="C74" s="26" t="s">
        <v>0</v>
      </c>
      <c r="D74" s="11" t="s">
        <v>36</v>
      </c>
      <c r="E74" s="26" t="s">
        <v>34</v>
      </c>
      <c r="F74" s="34">
        <v>72</v>
      </c>
      <c r="G74" s="34" t="s">
        <v>11</v>
      </c>
      <c r="H74" s="4" t="s">
        <v>11</v>
      </c>
      <c r="J74" s="4"/>
      <c r="L74" s="4"/>
      <c r="N74" s="4"/>
      <c r="O74" s="34">
        <v>23</v>
      </c>
      <c r="P74" s="4">
        <v>64</v>
      </c>
      <c r="Q74" s="36">
        <v>4.3</v>
      </c>
      <c r="R74" s="34" t="s">
        <v>19</v>
      </c>
      <c r="T74" s="8"/>
      <c r="U74" s="37" t="s">
        <v>22</v>
      </c>
      <c r="V74" s="8"/>
      <c r="X74" s="8"/>
      <c r="Z74" s="8"/>
      <c r="AB74" s="8"/>
      <c r="AD74" s="8"/>
      <c r="AG74" s="4"/>
      <c r="AI74" s="4"/>
      <c r="AK74" s="4"/>
    </row>
    <row r="75" spans="1:44" ht="12.75">
      <c r="A75" s="25">
        <v>40413</v>
      </c>
      <c r="B75" s="18">
        <v>40780</v>
      </c>
      <c r="C75" s="26" t="s">
        <v>0</v>
      </c>
      <c r="D75" s="11" t="s">
        <v>36</v>
      </c>
      <c r="E75" s="26" t="s">
        <v>28</v>
      </c>
      <c r="F75" s="34">
        <v>73</v>
      </c>
      <c r="G75" s="34" t="s">
        <v>7</v>
      </c>
      <c r="H75" s="4" t="s">
        <v>7</v>
      </c>
      <c r="J75" s="4"/>
      <c r="L75" s="4">
        <v>3</v>
      </c>
      <c r="N75" s="4"/>
      <c r="P75" s="4"/>
      <c r="Q75" s="36">
        <v>3.9</v>
      </c>
      <c r="R75" s="34" t="s">
        <v>32</v>
      </c>
      <c r="T75" s="8"/>
      <c r="V75" s="8"/>
      <c r="X75" s="8"/>
      <c r="Z75" s="8"/>
      <c r="AB75" s="8"/>
      <c r="AD75" s="8"/>
      <c r="AG75" s="4">
        <v>30</v>
      </c>
      <c r="AI75" s="4"/>
      <c r="AK75" s="4"/>
      <c r="AR75" s="34" t="s">
        <v>11</v>
      </c>
    </row>
    <row r="76" spans="1:41" ht="12.75">
      <c r="A76" s="25">
        <v>40413</v>
      </c>
      <c r="B76" s="18">
        <v>40780</v>
      </c>
      <c r="C76" s="26" t="s">
        <v>0</v>
      </c>
      <c r="D76" s="11" t="s">
        <v>36</v>
      </c>
      <c r="E76" s="26" t="s">
        <v>1</v>
      </c>
      <c r="F76" s="34">
        <v>74</v>
      </c>
      <c r="G76" s="34" t="s">
        <v>7</v>
      </c>
      <c r="H76" s="4" t="s">
        <v>7</v>
      </c>
      <c r="J76" s="4"/>
      <c r="L76" s="4"/>
      <c r="N76" s="4"/>
      <c r="P76" s="4"/>
      <c r="Q76" s="36">
        <v>3.8</v>
      </c>
      <c r="R76" s="34" t="s">
        <v>19</v>
      </c>
      <c r="S76" s="37">
        <v>5</v>
      </c>
      <c r="T76" s="8"/>
      <c r="U76" s="37">
        <v>5</v>
      </c>
      <c r="V76" s="8">
        <v>20</v>
      </c>
      <c r="X76" s="8"/>
      <c r="Z76" s="12" t="s">
        <v>22</v>
      </c>
      <c r="AB76" s="8"/>
      <c r="AD76" s="8"/>
      <c r="AG76" s="4"/>
      <c r="AH76" s="34">
        <v>10</v>
      </c>
      <c r="AI76" s="4">
        <v>10</v>
      </c>
      <c r="AK76" s="4"/>
      <c r="AL76" s="34" t="s">
        <v>11</v>
      </c>
      <c r="AM76" s="34" t="s">
        <v>11</v>
      </c>
      <c r="AN76" s="34" t="s">
        <v>11</v>
      </c>
      <c r="AO76" s="34" t="s">
        <v>11</v>
      </c>
    </row>
    <row r="77" spans="1:37" ht="12.75">
      <c r="A77" s="25">
        <v>40409</v>
      </c>
      <c r="B77" s="18">
        <v>40780</v>
      </c>
      <c r="C77" s="26" t="s">
        <v>0</v>
      </c>
      <c r="D77" s="11" t="s">
        <v>36</v>
      </c>
      <c r="E77" s="26" t="s">
        <v>34</v>
      </c>
      <c r="F77" s="34">
        <v>75</v>
      </c>
      <c r="G77" s="34" t="s">
        <v>11</v>
      </c>
      <c r="H77" s="4" t="s">
        <v>11</v>
      </c>
      <c r="I77" s="34">
        <v>32</v>
      </c>
      <c r="J77" s="4">
        <v>34</v>
      </c>
      <c r="L77" s="4"/>
      <c r="N77" s="4"/>
      <c r="P77" s="4"/>
      <c r="Q77" s="36">
        <v>3.6</v>
      </c>
      <c r="R77" s="34" t="s">
        <v>19</v>
      </c>
      <c r="T77" s="8"/>
      <c r="V77" s="8"/>
      <c r="X77" s="8"/>
      <c r="Z77" s="8"/>
      <c r="AB77" s="8"/>
      <c r="AC77" s="37" t="s">
        <v>22</v>
      </c>
      <c r="AD77" s="8"/>
      <c r="AG77" s="4"/>
      <c r="AI77" s="4"/>
      <c r="AK77" s="4"/>
    </row>
    <row r="79" spans="31:47" ht="12.75">
      <c r="AE79" s="37"/>
      <c r="AF79" s="37"/>
      <c r="AH79" s="37"/>
      <c r="AJ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</row>
    <row r="80" spans="7:47" ht="12.75">
      <c r="G80" s="42"/>
      <c r="AE80" s="37"/>
      <c r="AF80" s="37"/>
      <c r="AH80" s="37"/>
      <c r="AJ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</row>
    <row r="81" spans="31:47" ht="12.75">
      <c r="AE81" s="37"/>
      <c r="AF81" s="37"/>
      <c r="AH81" s="37"/>
      <c r="AJ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</row>
    <row r="82" spans="2:47" s="29" customFormat="1" ht="12.75">
      <c r="B82" s="11"/>
      <c r="D82" s="11"/>
      <c r="F82" s="42"/>
      <c r="G82" s="42"/>
      <c r="H82" s="11"/>
      <c r="I82" s="42"/>
      <c r="J82" s="11"/>
      <c r="K82" s="42"/>
      <c r="L82" s="11"/>
      <c r="M82" s="42"/>
      <c r="N82" s="11"/>
      <c r="O82" s="42"/>
      <c r="P82" s="11"/>
      <c r="Q82" s="36"/>
      <c r="R82" s="42"/>
      <c r="S82" s="42"/>
      <c r="T82" s="11"/>
      <c r="U82" s="42"/>
      <c r="V82" s="11"/>
      <c r="W82" s="42"/>
      <c r="X82" s="11"/>
      <c r="Y82" s="42"/>
      <c r="Z82" s="11"/>
      <c r="AA82" s="42"/>
      <c r="AB82" s="11"/>
      <c r="AC82" s="42"/>
      <c r="AD82" s="11"/>
      <c r="AE82" s="42"/>
      <c r="AF82" s="42"/>
      <c r="AG82" s="11"/>
      <c r="AH82" s="42"/>
      <c r="AI82" s="11"/>
      <c r="AJ82" s="42"/>
      <c r="AK82" s="11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GLC</dc:creator>
  <cp:keywords/>
  <dc:description/>
  <cp:lastModifiedBy>Kavanaugh, Derek</cp:lastModifiedBy>
  <dcterms:created xsi:type="dcterms:W3CDTF">2010-12-09T22:15:40Z</dcterms:created>
  <dcterms:modified xsi:type="dcterms:W3CDTF">2011-09-29T18:45:48Z</dcterms:modified>
  <cp:category/>
  <cp:version/>
  <cp:contentType/>
  <cp:contentStatus/>
</cp:coreProperties>
</file>