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IRDING\DNR Point Counts\2016\Data\"/>
    </mc:Choice>
  </mc:AlternateContent>
  <bookViews>
    <workbookView xWindow="0" yWindow="0" windowWidth="28800" windowHeight="13395"/>
  </bookViews>
  <sheets>
    <sheet name="Cumulative Totals" sheetId="1" r:id="rId1"/>
    <sheet name="Point Data" sheetId="2" r:id="rId2"/>
    <sheet name="GPS Coordinates" sheetId="3" r:id="rId3"/>
  </sheets>
  <definedNames>
    <definedName name="_xlnm._FilterDatabase" localSheetId="0" hidden="1">'Cumulative Totals'!$A$5:$G$95</definedName>
    <definedName name="_xlnm._FilterDatabase" localSheetId="1" hidden="1">'Point Data'!$D$1:$AZ$1000</definedName>
    <definedName name="_xlnm.Print_Area" localSheetId="1">'Point Data'!$A$1:$BB$98</definedName>
    <definedName name="_xlnm.Print_Titles" localSheetId="1">'Point Data'!$A:$C,'Point Data'!$1:$6</definedName>
  </definedNames>
  <calcPr calcId="152511"/>
</workbook>
</file>

<file path=xl/calcChain.xml><?xml version="1.0" encoding="utf-8"?>
<calcChain xmlns="http://schemas.openxmlformats.org/spreadsheetml/2006/main">
  <c r="I2" i="1" l="1"/>
  <c r="H2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H88" i="1"/>
  <c r="I88" i="1"/>
  <c r="H89" i="1"/>
  <c r="I89" i="1"/>
  <c r="H90" i="1"/>
  <c r="I90" i="1"/>
  <c r="H91" i="1"/>
  <c r="I91" i="1"/>
  <c r="H92" i="1"/>
  <c r="I92" i="1"/>
  <c r="H93" i="1"/>
  <c r="I93" i="1"/>
  <c r="H94" i="1"/>
  <c r="I94" i="1"/>
  <c r="H95" i="1"/>
  <c r="I95" i="1"/>
  <c r="I96" i="1"/>
  <c r="I97" i="1"/>
  <c r="I6" i="1"/>
  <c r="H6" i="1"/>
  <c r="BB98" i="2"/>
  <c r="BB97" i="2"/>
  <c r="BA8" i="2"/>
  <c r="BB8" i="2"/>
  <c r="BA9" i="2"/>
  <c r="BB9" i="2"/>
  <c r="BA10" i="2"/>
  <c r="BB10" i="2"/>
  <c r="BA11" i="2"/>
  <c r="BB11" i="2"/>
  <c r="BA12" i="2"/>
  <c r="BB12" i="2"/>
  <c r="BA13" i="2"/>
  <c r="BB13" i="2"/>
  <c r="BA14" i="2"/>
  <c r="BB14" i="2"/>
  <c r="BA15" i="2"/>
  <c r="BB15" i="2"/>
  <c r="BA16" i="2"/>
  <c r="BB16" i="2"/>
  <c r="BA17" i="2"/>
  <c r="BB17" i="2"/>
  <c r="BA18" i="2"/>
  <c r="BB18" i="2"/>
  <c r="BA19" i="2"/>
  <c r="BB19" i="2"/>
  <c r="BA20" i="2"/>
  <c r="BB20" i="2"/>
  <c r="BA21" i="2"/>
  <c r="BB21" i="2"/>
  <c r="BA22" i="2"/>
  <c r="BB22" i="2"/>
  <c r="BA23" i="2"/>
  <c r="BB23" i="2"/>
  <c r="BA24" i="2"/>
  <c r="BB24" i="2"/>
  <c r="BA25" i="2"/>
  <c r="BB25" i="2"/>
  <c r="BA26" i="2"/>
  <c r="BB26" i="2"/>
  <c r="BA27" i="2"/>
  <c r="BB27" i="2"/>
  <c r="BA28" i="2"/>
  <c r="BB28" i="2"/>
  <c r="BA29" i="2"/>
  <c r="BB29" i="2"/>
  <c r="BA30" i="2"/>
  <c r="BB30" i="2"/>
  <c r="BA31" i="2"/>
  <c r="BB31" i="2"/>
  <c r="BA32" i="2"/>
  <c r="BB32" i="2"/>
  <c r="BA33" i="2"/>
  <c r="BB33" i="2"/>
  <c r="BA34" i="2"/>
  <c r="BB34" i="2"/>
  <c r="BA35" i="2"/>
  <c r="BB35" i="2"/>
  <c r="BA36" i="2"/>
  <c r="BB36" i="2"/>
  <c r="BA37" i="2"/>
  <c r="BB37" i="2"/>
  <c r="BA38" i="2"/>
  <c r="BB38" i="2"/>
  <c r="BA39" i="2"/>
  <c r="BB39" i="2"/>
  <c r="BA40" i="2"/>
  <c r="BB40" i="2"/>
  <c r="BA41" i="2"/>
  <c r="BB41" i="2"/>
  <c r="BA42" i="2"/>
  <c r="BB42" i="2"/>
  <c r="BA43" i="2"/>
  <c r="BB43" i="2"/>
  <c r="BA44" i="2"/>
  <c r="BB44" i="2"/>
  <c r="BA45" i="2"/>
  <c r="BB45" i="2"/>
  <c r="BA46" i="2"/>
  <c r="BB46" i="2"/>
  <c r="BA47" i="2"/>
  <c r="BB47" i="2"/>
  <c r="BA48" i="2"/>
  <c r="BB48" i="2"/>
  <c r="BA49" i="2"/>
  <c r="BB49" i="2"/>
  <c r="BA50" i="2"/>
  <c r="BB50" i="2"/>
  <c r="BA51" i="2"/>
  <c r="BB51" i="2"/>
  <c r="BA52" i="2"/>
  <c r="BB52" i="2"/>
  <c r="BA53" i="2"/>
  <c r="BB53" i="2"/>
  <c r="BA54" i="2"/>
  <c r="BB54" i="2"/>
  <c r="BA55" i="2"/>
  <c r="BB55" i="2"/>
  <c r="BA56" i="2"/>
  <c r="BB56" i="2"/>
  <c r="BA57" i="2"/>
  <c r="BB57" i="2"/>
  <c r="BA58" i="2"/>
  <c r="BB58" i="2"/>
  <c r="BA59" i="2"/>
  <c r="BB59" i="2"/>
  <c r="BA60" i="2"/>
  <c r="BB60" i="2"/>
  <c r="BA61" i="2"/>
  <c r="BB61" i="2"/>
  <c r="BA62" i="2"/>
  <c r="BB62" i="2"/>
  <c r="BA63" i="2"/>
  <c r="BB63" i="2"/>
  <c r="BA64" i="2"/>
  <c r="BB64" i="2"/>
  <c r="BA65" i="2"/>
  <c r="BB65" i="2"/>
  <c r="BA66" i="2"/>
  <c r="BB66" i="2"/>
  <c r="BA67" i="2"/>
  <c r="BB67" i="2"/>
  <c r="BA68" i="2"/>
  <c r="BB68" i="2"/>
  <c r="BA69" i="2"/>
  <c r="BB69" i="2"/>
  <c r="BA70" i="2"/>
  <c r="BB70" i="2"/>
  <c r="BA71" i="2"/>
  <c r="BB71" i="2"/>
  <c r="BA72" i="2"/>
  <c r="BB72" i="2"/>
  <c r="BA73" i="2"/>
  <c r="BB73" i="2"/>
  <c r="BA74" i="2"/>
  <c r="BB74" i="2"/>
  <c r="BA75" i="2"/>
  <c r="BB75" i="2"/>
  <c r="BA76" i="2"/>
  <c r="BB76" i="2"/>
  <c r="BA77" i="2"/>
  <c r="BB77" i="2"/>
  <c r="BA78" i="2"/>
  <c r="BB78" i="2"/>
  <c r="BA79" i="2"/>
  <c r="BB79" i="2"/>
  <c r="BA80" i="2"/>
  <c r="BB80" i="2"/>
  <c r="BA81" i="2"/>
  <c r="BB81" i="2"/>
  <c r="BA82" i="2"/>
  <c r="BB82" i="2"/>
  <c r="BA83" i="2"/>
  <c r="BB83" i="2"/>
  <c r="BA84" i="2"/>
  <c r="BB84" i="2"/>
  <c r="BA85" i="2"/>
  <c r="BB85" i="2"/>
  <c r="BA86" i="2"/>
  <c r="BB86" i="2"/>
  <c r="BA87" i="2"/>
  <c r="BB87" i="2"/>
  <c r="BA88" i="2"/>
  <c r="BB88" i="2"/>
  <c r="BA89" i="2"/>
  <c r="BB89" i="2"/>
  <c r="BA90" i="2"/>
  <c r="BB90" i="2"/>
  <c r="BA91" i="2"/>
  <c r="BB91" i="2"/>
  <c r="BA92" i="2"/>
  <c r="BB92" i="2"/>
  <c r="BA93" i="2"/>
  <c r="BB93" i="2"/>
  <c r="BA94" i="2"/>
  <c r="BB94" i="2"/>
  <c r="BA95" i="2"/>
  <c r="BB95" i="2"/>
  <c r="BA96" i="2"/>
  <c r="BB96" i="2"/>
  <c r="BB7" i="2"/>
  <c r="BA7" i="2"/>
  <c r="G20" i="3"/>
  <c r="F20" i="3"/>
  <c r="G19" i="3"/>
  <c r="F19" i="3"/>
  <c r="G18" i="3"/>
  <c r="F18" i="3"/>
  <c r="G17" i="3"/>
  <c r="F17" i="3"/>
  <c r="J16" i="3"/>
  <c r="G16" i="3"/>
  <c r="F16" i="3"/>
  <c r="G15" i="3"/>
  <c r="F15" i="3"/>
  <c r="G14" i="3"/>
  <c r="F14" i="3"/>
  <c r="G13" i="3"/>
  <c r="F13" i="3"/>
  <c r="G12" i="3"/>
  <c r="F12" i="3"/>
  <c r="G11" i="3"/>
  <c r="G21" i="3" s="1"/>
  <c r="B11" i="3"/>
  <c r="F11" i="3" s="1"/>
  <c r="F21" i="3" s="1"/>
  <c r="BB2" i="2" s="1"/>
  <c r="AZ98" i="2"/>
  <c r="AY98" i="2"/>
  <c r="AX98" i="2"/>
  <c r="AW98" i="2"/>
  <c r="AV98" i="2"/>
  <c r="AU98" i="2"/>
  <c r="AT98" i="2"/>
  <c r="AS98" i="2"/>
  <c r="AR98" i="2"/>
  <c r="AQ98" i="2"/>
  <c r="AP98" i="2"/>
  <c r="AO98" i="2"/>
  <c r="AN98" i="2"/>
  <c r="AM98" i="2"/>
  <c r="AL98" i="2"/>
  <c r="AK98" i="2"/>
  <c r="AJ98" i="2"/>
  <c r="AI98" i="2"/>
  <c r="AH98" i="2"/>
  <c r="AG98" i="2"/>
  <c r="AF98" i="2"/>
  <c r="AE98" i="2"/>
  <c r="AD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AZ97" i="2"/>
  <c r="AY97" i="2"/>
  <c r="AX97" i="2"/>
  <c r="AW97" i="2"/>
  <c r="AV97" i="2"/>
  <c r="AU97" i="2"/>
  <c r="AT97" i="2"/>
  <c r="AS97" i="2"/>
  <c r="AR97" i="2"/>
  <c r="AQ97" i="2"/>
  <c r="AP97" i="2"/>
  <c r="AO97" i="2"/>
  <c r="AN97" i="2"/>
  <c r="AM97" i="2"/>
  <c r="AL97" i="2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3" i="1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BB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G95" i="1"/>
  <c r="F95" i="1"/>
  <c r="E95" i="1"/>
  <c r="D95" i="1"/>
  <c r="C95" i="1"/>
  <c r="B95" i="1"/>
  <c r="G94" i="1"/>
  <c r="F94" i="1"/>
  <c r="E94" i="1"/>
  <c r="D94" i="1"/>
  <c r="C94" i="1"/>
  <c r="B94" i="1"/>
  <c r="G93" i="1"/>
  <c r="F93" i="1"/>
  <c r="E93" i="1"/>
  <c r="D93" i="1"/>
  <c r="C93" i="1"/>
  <c r="B93" i="1"/>
  <c r="G92" i="1"/>
  <c r="F92" i="1"/>
  <c r="E92" i="1"/>
  <c r="D92" i="1"/>
  <c r="C92" i="1"/>
  <c r="B92" i="1"/>
  <c r="G91" i="1"/>
  <c r="F91" i="1"/>
  <c r="E91" i="1"/>
  <c r="D91" i="1"/>
  <c r="C91" i="1"/>
  <c r="B91" i="1"/>
  <c r="G90" i="1"/>
  <c r="F90" i="1"/>
  <c r="E90" i="1"/>
  <c r="D90" i="1"/>
  <c r="C90" i="1"/>
  <c r="B90" i="1"/>
  <c r="G89" i="1"/>
  <c r="F89" i="1"/>
  <c r="E89" i="1"/>
  <c r="D89" i="1"/>
  <c r="C89" i="1"/>
  <c r="B89" i="1"/>
  <c r="G88" i="1"/>
  <c r="F88" i="1"/>
  <c r="E88" i="1"/>
  <c r="D88" i="1"/>
  <c r="C88" i="1"/>
  <c r="B88" i="1"/>
  <c r="G87" i="1"/>
  <c r="F87" i="1"/>
  <c r="E87" i="1"/>
  <c r="D87" i="1"/>
  <c r="C87" i="1"/>
  <c r="B87" i="1"/>
  <c r="G86" i="1"/>
  <c r="F86" i="1"/>
  <c r="E86" i="1"/>
  <c r="D86" i="1"/>
  <c r="C86" i="1"/>
  <c r="B86" i="1"/>
  <c r="G85" i="1"/>
  <c r="F85" i="1"/>
  <c r="E85" i="1"/>
  <c r="D85" i="1"/>
  <c r="C85" i="1"/>
  <c r="B85" i="1"/>
  <c r="G84" i="1"/>
  <c r="F84" i="1"/>
  <c r="E84" i="1"/>
  <c r="D84" i="1"/>
  <c r="C84" i="1"/>
  <c r="B84" i="1"/>
  <c r="G83" i="1"/>
  <c r="F83" i="1"/>
  <c r="E83" i="1"/>
  <c r="D83" i="1"/>
  <c r="C83" i="1"/>
  <c r="B83" i="1"/>
  <c r="G82" i="1"/>
  <c r="F82" i="1"/>
  <c r="E82" i="1"/>
  <c r="D82" i="1"/>
  <c r="C82" i="1"/>
  <c r="B82" i="1"/>
  <c r="G81" i="1"/>
  <c r="F81" i="1"/>
  <c r="E81" i="1"/>
  <c r="D81" i="1"/>
  <c r="C81" i="1"/>
  <c r="B81" i="1"/>
  <c r="G80" i="1"/>
  <c r="F80" i="1"/>
  <c r="E80" i="1"/>
  <c r="D80" i="1"/>
  <c r="C80" i="1"/>
  <c r="B80" i="1"/>
  <c r="G79" i="1"/>
  <c r="F79" i="1"/>
  <c r="E79" i="1"/>
  <c r="D79" i="1"/>
  <c r="C79" i="1"/>
  <c r="B79" i="1"/>
  <c r="G78" i="1"/>
  <c r="F78" i="1"/>
  <c r="E78" i="1"/>
  <c r="D78" i="1"/>
  <c r="C78" i="1"/>
  <c r="B78" i="1"/>
  <c r="G77" i="1"/>
  <c r="F77" i="1"/>
  <c r="E77" i="1"/>
  <c r="D77" i="1"/>
  <c r="C77" i="1"/>
  <c r="B77" i="1"/>
  <c r="G76" i="1"/>
  <c r="F76" i="1"/>
  <c r="E76" i="1"/>
  <c r="D76" i="1"/>
  <c r="C76" i="1"/>
  <c r="B76" i="1"/>
  <c r="G75" i="1"/>
  <c r="F75" i="1"/>
  <c r="E75" i="1"/>
  <c r="D75" i="1"/>
  <c r="C75" i="1"/>
  <c r="B75" i="1"/>
  <c r="G74" i="1"/>
  <c r="F74" i="1"/>
  <c r="E74" i="1"/>
  <c r="D74" i="1"/>
  <c r="C74" i="1"/>
  <c r="B74" i="1"/>
  <c r="G73" i="1"/>
  <c r="F73" i="1"/>
  <c r="E73" i="1"/>
  <c r="D73" i="1"/>
  <c r="C73" i="1"/>
  <c r="B73" i="1"/>
  <c r="G72" i="1"/>
  <c r="F72" i="1"/>
  <c r="E72" i="1"/>
  <c r="D72" i="1"/>
  <c r="C72" i="1"/>
  <c r="B72" i="1"/>
  <c r="G71" i="1"/>
  <c r="F71" i="1"/>
  <c r="E71" i="1"/>
  <c r="D71" i="1"/>
  <c r="C71" i="1"/>
  <c r="B71" i="1"/>
  <c r="G70" i="1"/>
  <c r="F70" i="1"/>
  <c r="E70" i="1"/>
  <c r="D70" i="1"/>
  <c r="C70" i="1"/>
  <c r="B70" i="1"/>
  <c r="G69" i="1"/>
  <c r="F69" i="1"/>
  <c r="E69" i="1"/>
  <c r="D69" i="1"/>
  <c r="C69" i="1"/>
  <c r="B69" i="1"/>
  <c r="G68" i="1"/>
  <c r="F68" i="1"/>
  <c r="E68" i="1"/>
  <c r="D68" i="1"/>
  <c r="C68" i="1"/>
  <c r="B68" i="1"/>
  <c r="G67" i="1"/>
  <c r="F67" i="1"/>
  <c r="E67" i="1"/>
  <c r="D67" i="1"/>
  <c r="C67" i="1"/>
  <c r="B67" i="1"/>
  <c r="G66" i="1"/>
  <c r="F66" i="1"/>
  <c r="E66" i="1"/>
  <c r="D66" i="1"/>
  <c r="C66" i="1"/>
  <c r="B66" i="1"/>
  <c r="G65" i="1"/>
  <c r="F65" i="1"/>
  <c r="E65" i="1"/>
  <c r="D65" i="1"/>
  <c r="C65" i="1"/>
  <c r="B65" i="1"/>
  <c r="G64" i="1"/>
  <c r="F64" i="1"/>
  <c r="E64" i="1"/>
  <c r="D64" i="1"/>
  <c r="C64" i="1"/>
  <c r="B64" i="1"/>
  <c r="G63" i="1"/>
  <c r="F63" i="1"/>
  <c r="E63" i="1"/>
  <c r="D63" i="1"/>
  <c r="C63" i="1"/>
  <c r="B63" i="1"/>
  <c r="G62" i="1"/>
  <c r="F62" i="1"/>
  <c r="E62" i="1"/>
  <c r="D62" i="1"/>
  <c r="C62" i="1"/>
  <c r="B62" i="1"/>
  <c r="G61" i="1"/>
  <c r="F61" i="1"/>
  <c r="E61" i="1"/>
  <c r="D61" i="1"/>
  <c r="C61" i="1"/>
  <c r="B61" i="1"/>
  <c r="G60" i="1"/>
  <c r="F60" i="1"/>
  <c r="E60" i="1"/>
  <c r="D60" i="1"/>
  <c r="C60" i="1"/>
  <c r="B60" i="1"/>
  <c r="G59" i="1"/>
  <c r="F59" i="1"/>
  <c r="E59" i="1"/>
  <c r="D59" i="1"/>
  <c r="C59" i="1"/>
  <c r="B59" i="1"/>
  <c r="G58" i="1"/>
  <c r="F58" i="1"/>
  <c r="E58" i="1"/>
  <c r="D58" i="1"/>
  <c r="C58" i="1"/>
  <c r="B58" i="1"/>
  <c r="G57" i="1"/>
  <c r="F57" i="1"/>
  <c r="E57" i="1"/>
  <c r="D57" i="1"/>
  <c r="C57" i="1"/>
  <c r="B57" i="1"/>
  <c r="G56" i="1"/>
  <c r="F56" i="1"/>
  <c r="E56" i="1"/>
  <c r="D56" i="1"/>
  <c r="C56" i="1"/>
  <c r="B56" i="1"/>
  <c r="G55" i="1"/>
  <c r="F55" i="1"/>
  <c r="E55" i="1"/>
  <c r="D55" i="1"/>
  <c r="C55" i="1"/>
  <c r="B55" i="1"/>
  <c r="G54" i="1"/>
  <c r="F54" i="1"/>
  <c r="E54" i="1"/>
  <c r="D54" i="1"/>
  <c r="C54" i="1"/>
  <c r="B54" i="1"/>
  <c r="G53" i="1"/>
  <c r="F53" i="1"/>
  <c r="E53" i="1"/>
  <c r="D53" i="1"/>
  <c r="C53" i="1"/>
  <c r="B53" i="1"/>
  <c r="G52" i="1"/>
  <c r="F52" i="1"/>
  <c r="E52" i="1"/>
  <c r="D52" i="1"/>
  <c r="C52" i="1"/>
  <c r="B52" i="1"/>
  <c r="G51" i="1"/>
  <c r="F51" i="1"/>
  <c r="E51" i="1"/>
  <c r="D51" i="1"/>
  <c r="C51" i="1"/>
  <c r="B51" i="1"/>
  <c r="G50" i="1"/>
  <c r="F50" i="1"/>
  <c r="E50" i="1"/>
  <c r="D50" i="1"/>
  <c r="C50" i="1"/>
  <c r="B50" i="1"/>
  <c r="G49" i="1"/>
  <c r="F49" i="1"/>
  <c r="E49" i="1"/>
  <c r="D49" i="1"/>
  <c r="C49" i="1"/>
  <c r="B49" i="1"/>
  <c r="G48" i="1"/>
  <c r="F48" i="1"/>
  <c r="E48" i="1"/>
  <c r="D48" i="1"/>
  <c r="C48" i="1"/>
  <c r="B48" i="1"/>
  <c r="G47" i="1"/>
  <c r="F47" i="1"/>
  <c r="E47" i="1"/>
  <c r="D47" i="1"/>
  <c r="C47" i="1"/>
  <c r="B47" i="1"/>
  <c r="G46" i="1"/>
  <c r="F46" i="1"/>
  <c r="E46" i="1"/>
  <c r="D46" i="1"/>
  <c r="C46" i="1"/>
  <c r="B46" i="1"/>
  <c r="G45" i="1"/>
  <c r="F45" i="1"/>
  <c r="E45" i="1"/>
  <c r="D45" i="1"/>
  <c r="C45" i="1"/>
  <c r="B45" i="1"/>
  <c r="G44" i="1"/>
  <c r="F44" i="1"/>
  <c r="E44" i="1"/>
  <c r="D44" i="1"/>
  <c r="C44" i="1"/>
  <c r="B44" i="1"/>
  <c r="G43" i="1"/>
  <c r="F43" i="1"/>
  <c r="E43" i="1"/>
  <c r="D43" i="1"/>
  <c r="C43" i="1"/>
  <c r="B43" i="1"/>
  <c r="G42" i="1"/>
  <c r="F42" i="1"/>
  <c r="E42" i="1"/>
  <c r="D42" i="1"/>
  <c r="C42" i="1"/>
  <c r="B42" i="1"/>
  <c r="G41" i="1"/>
  <c r="F41" i="1"/>
  <c r="E41" i="1"/>
  <c r="D41" i="1"/>
  <c r="C41" i="1"/>
  <c r="B41" i="1"/>
  <c r="G40" i="1"/>
  <c r="F40" i="1"/>
  <c r="E40" i="1"/>
  <c r="D40" i="1"/>
  <c r="C40" i="1"/>
  <c r="B40" i="1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G31" i="1"/>
  <c r="F31" i="1"/>
  <c r="E31" i="1"/>
  <c r="D31" i="1"/>
  <c r="C31" i="1"/>
  <c r="B31" i="1"/>
  <c r="G30" i="1"/>
  <c r="F30" i="1"/>
  <c r="E30" i="1"/>
  <c r="D30" i="1"/>
  <c r="C30" i="1"/>
  <c r="B30" i="1"/>
  <c r="G29" i="1"/>
  <c r="F29" i="1"/>
  <c r="E29" i="1"/>
  <c r="D29" i="1"/>
  <c r="C29" i="1"/>
  <c r="B29" i="1"/>
  <c r="G28" i="1"/>
  <c r="F28" i="1"/>
  <c r="E28" i="1"/>
  <c r="D28" i="1"/>
  <c r="C28" i="1"/>
  <c r="B28" i="1"/>
  <c r="G27" i="1"/>
  <c r="F27" i="1"/>
  <c r="E27" i="1"/>
  <c r="D27" i="1"/>
  <c r="C27" i="1"/>
  <c r="B27" i="1"/>
  <c r="G26" i="1"/>
  <c r="F26" i="1"/>
  <c r="E26" i="1"/>
  <c r="D26" i="1"/>
  <c r="C26" i="1"/>
  <c r="B26" i="1"/>
  <c r="G25" i="1"/>
  <c r="F25" i="1"/>
  <c r="E25" i="1"/>
  <c r="D25" i="1"/>
  <c r="C25" i="1"/>
  <c r="B25" i="1"/>
  <c r="G24" i="1"/>
  <c r="F24" i="1"/>
  <c r="E24" i="1"/>
  <c r="D24" i="1"/>
  <c r="C24" i="1"/>
  <c r="B24" i="1"/>
  <c r="G23" i="1"/>
  <c r="F23" i="1"/>
  <c r="E23" i="1"/>
  <c r="D23" i="1"/>
  <c r="C23" i="1"/>
  <c r="B23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G17" i="1"/>
  <c r="F17" i="1"/>
  <c r="E17" i="1"/>
  <c r="D17" i="1"/>
  <c r="C17" i="1"/>
  <c r="B17" i="1"/>
  <c r="G16" i="1"/>
  <c r="F16" i="1"/>
  <c r="E16" i="1"/>
  <c r="D16" i="1"/>
  <c r="C16" i="1"/>
  <c r="B16" i="1"/>
  <c r="G15" i="1"/>
  <c r="F15" i="1"/>
  <c r="E15" i="1"/>
  <c r="D15" i="1"/>
  <c r="C15" i="1"/>
  <c r="B15" i="1"/>
  <c r="G14" i="1"/>
  <c r="F14" i="1"/>
  <c r="E14" i="1"/>
  <c r="D14" i="1"/>
  <c r="C14" i="1"/>
  <c r="B14" i="1"/>
  <c r="G13" i="1"/>
  <c r="F13" i="1"/>
  <c r="E13" i="1"/>
  <c r="D13" i="1"/>
  <c r="C13" i="1"/>
  <c r="B13" i="1"/>
  <c r="G12" i="1"/>
  <c r="F12" i="1"/>
  <c r="E12" i="1"/>
  <c r="D12" i="1"/>
  <c r="C12" i="1"/>
  <c r="B12" i="1"/>
  <c r="G11" i="1"/>
  <c r="F11" i="1"/>
  <c r="E11" i="1"/>
  <c r="D11" i="1"/>
  <c r="C11" i="1"/>
  <c r="B11" i="1"/>
  <c r="G10" i="1"/>
  <c r="F10" i="1"/>
  <c r="E10" i="1"/>
  <c r="D10" i="1"/>
  <c r="C10" i="1"/>
  <c r="B10" i="1"/>
  <c r="G9" i="1"/>
  <c r="F9" i="1"/>
  <c r="E9" i="1"/>
  <c r="D9" i="1"/>
  <c r="C9" i="1"/>
  <c r="B9" i="1"/>
  <c r="G8" i="1"/>
  <c r="F8" i="1"/>
  <c r="E8" i="1"/>
  <c r="D8" i="1"/>
  <c r="C8" i="1"/>
  <c r="B8" i="1"/>
  <c r="G7" i="1"/>
  <c r="F7" i="1"/>
  <c r="F3" i="1" s="1"/>
  <c r="E7" i="1"/>
  <c r="E3" i="1" s="1"/>
  <c r="D7" i="1"/>
  <c r="C7" i="1"/>
  <c r="B7" i="1"/>
  <c r="G6" i="1"/>
  <c r="F6" i="1"/>
  <c r="E6" i="1"/>
  <c r="D6" i="1"/>
  <c r="D3" i="1" s="1"/>
  <c r="C6" i="1"/>
  <c r="B6" i="1"/>
  <c r="K4" i="1"/>
  <c r="J4" i="1"/>
  <c r="C2" i="1"/>
  <c r="E4" i="1" l="1"/>
  <c r="F4" i="1"/>
  <c r="G3" i="1"/>
  <c r="G4" i="1"/>
  <c r="C4" i="1"/>
  <c r="D4" i="1"/>
</calcChain>
</file>

<file path=xl/sharedStrings.xml><?xml version="1.0" encoding="utf-8"?>
<sst xmlns="http://schemas.openxmlformats.org/spreadsheetml/2006/main" count="436" uniqueCount="376">
  <si>
    <t>2016 Sheboygan AOC BBS</t>
  </si>
  <si>
    <t># Pts</t>
  </si>
  <si>
    <t>2016 Breeding Bird Survey</t>
  </si>
  <si>
    <t>No DATA</t>
  </si>
  <si>
    <t>Days</t>
  </si>
  <si>
    <t>Hours</t>
  </si>
  <si>
    <t>Spec. of Greatest Conservation Need</t>
  </si>
  <si>
    <t>Observed Breeding Codes</t>
  </si>
  <si>
    <t>Kohler Properties</t>
  </si>
  <si>
    <t>Date:</t>
  </si>
  <si>
    <t>Taylor &amp; Indiana</t>
  </si>
  <si>
    <t>Wildwood Island</t>
  </si>
  <si>
    <t>Kiwanis Park</t>
  </si>
  <si>
    <t>Time:</t>
  </si>
  <si>
    <t>Total Species</t>
  </si>
  <si>
    <t>Waypoint:</t>
  </si>
  <si>
    <t>BWR-001</t>
  </si>
  <si>
    <t>BWR-002</t>
  </si>
  <si>
    <t>BWR-003</t>
  </si>
  <si>
    <t>BWR-004</t>
  </si>
  <si>
    <t>BWR-005</t>
  </si>
  <si>
    <t>BWR-006</t>
  </si>
  <si>
    <t>BWR-007</t>
  </si>
  <si>
    <t>BWR-008</t>
  </si>
  <si>
    <t>BWR-009</t>
  </si>
  <si>
    <t>BWR-010</t>
  </si>
  <si>
    <t>BWR-011</t>
  </si>
  <si>
    <t>BWR-012</t>
  </si>
  <si>
    <t>BWR-013</t>
  </si>
  <si>
    <t>BWR-014</t>
  </si>
  <si>
    <t>BWR-015</t>
  </si>
  <si>
    <t>BWR-016</t>
  </si>
  <si>
    <t>BWR-017</t>
  </si>
  <si>
    <t>BWR-018</t>
  </si>
  <si>
    <t>BWR-019</t>
  </si>
  <si>
    <t>BWR-020</t>
  </si>
  <si>
    <t>BWR-021</t>
  </si>
  <si>
    <t>BWR-022</t>
  </si>
  <si>
    <t>BWR-023</t>
  </si>
  <si>
    <t>AOC-024</t>
  </si>
  <si>
    <t>Total Individuals</t>
  </si>
  <si>
    <t>AOC-025</t>
  </si>
  <si>
    <t>AOC-026</t>
  </si>
  <si>
    <t>AOC-027</t>
  </si>
  <si>
    <t>AOC-028</t>
  </si>
  <si>
    <t>AOC-029</t>
  </si>
  <si>
    <t>AOC-030</t>
  </si>
  <si>
    <t>AOC-031</t>
  </si>
  <si>
    <t>AOC-032</t>
  </si>
  <si>
    <t>AOC-033</t>
  </si>
  <si>
    <t>AOC-034</t>
  </si>
  <si>
    <t>AOC-035</t>
  </si>
  <si>
    <t>Taylor-036</t>
  </si>
  <si>
    <t>Taylor-037</t>
  </si>
  <si>
    <t>Taylor-038</t>
  </si>
  <si>
    <t>Taylor-039</t>
  </si>
  <si>
    <t>Taylor-040</t>
  </si>
  <si>
    <t>Taylor-041</t>
  </si>
  <si>
    <t>Taylor-042</t>
  </si>
  <si>
    <t>Taylor-043</t>
  </si>
  <si>
    <t>Wildwood-044</t>
  </si>
  <si>
    <t>Kiwanis-045</t>
  </si>
  <si>
    <t>Kiwanis-046</t>
  </si>
  <si>
    <t>Kiwanis-047</t>
  </si>
  <si>
    <t>Kiwanis-048</t>
  </si>
  <si>
    <t>Kiwanis-049</t>
  </si>
  <si>
    <t>N 43 43.2833333333333</t>
  </si>
  <si>
    <t>N 43 43.2933333333333</t>
  </si>
  <si>
    <t>N 43 43.4916666666667</t>
  </si>
  <si>
    <t>N 43 43.506</t>
  </si>
  <si>
    <t>N 43 43.6366666666667</t>
  </si>
  <si>
    <t>N 43 43.6583333333333</t>
  </si>
  <si>
    <t>N 43 43.52</t>
  </si>
  <si>
    <t>N 43 43.4933333333333</t>
  </si>
  <si>
    <t>N 43 43.3816666666667</t>
  </si>
  <si>
    <t>N 43 43.6333333333333</t>
  </si>
  <si>
    <t>N 43 43.74</t>
  </si>
  <si>
    <t>N 43 44.058</t>
  </si>
  <si>
    <t>N 43 43.8783333333333</t>
  </si>
  <si>
    <t>N 43 43.8433333333333</t>
  </si>
  <si>
    <t>N 43 43.7433333333333</t>
  </si>
  <si>
    <t>N 43 43.6483333333333</t>
  </si>
  <si>
    <t>N 43 43.5833333333333</t>
  </si>
  <si>
    <t>N 43 44.218</t>
  </si>
  <si>
    <t>N 43 44.0583333333333</t>
  </si>
  <si>
    <t>N 43 43.9216666666667</t>
  </si>
  <si>
    <t>N 43 43.8033333333333</t>
  </si>
  <si>
    <t>N 43 43.865</t>
  </si>
  <si>
    <t>N 43 43.7166666666667</t>
  </si>
  <si>
    <t>N 43 43.18</t>
  </si>
  <si>
    <t>N 43 43.3033333333333</t>
  </si>
  <si>
    <t>N 43 43.434</t>
  </si>
  <si>
    <t>N 43 43.557</t>
  </si>
  <si>
    <t>N 43 43.689</t>
  </si>
  <si>
    <t>N 43 44.24</t>
  </si>
  <si>
    <t>N 43 44.3366666666667</t>
  </si>
  <si>
    <t>N 43 44.3766666666667</t>
  </si>
  <si>
    <t>N 43 44.03</t>
  </si>
  <si>
    <t>N 43 43.9816666666667</t>
  </si>
  <si>
    <t>N 43 44.13</t>
  </si>
  <si>
    <t>N 43 44.401</t>
  </si>
  <si>
    <t>N 43 44.465</t>
  </si>
  <si>
    <t>N 43 44.466</t>
  </si>
  <si>
    <t>N 43 44.44</t>
  </si>
  <si>
    <t>N 43 44.455</t>
  </si>
  <si>
    <t>N 43 44.488</t>
  </si>
  <si>
    <t>N 43 44.565</t>
  </si>
  <si>
    <t>N 43 44.581</t>
  </si>
  <si>
    <t>N 43 44.669</t>
  </si>
  <si>
    <t>N 43 44.882</t>
  </si>
  <si>
    <t>N 43 45.045</t>
  </si>
  <si>
    <t>N 43 45.268</t>
  </si>
  <si>
    <t>N 43 44.968</t>
  </si>
  <si>
    <t>N 43 45.121</t>
  </si>
  <si>
    <t>#</t>
  </si>
  <si>
    <t>W 87 47.5366666666667</t>
  </si>
  <si>
    <t>W 87 47.765</t>
  </si>
  <si>
    <t>W 87 47.9</t>
  </si>
  <si>
    <t>W 87 47.614</t>
  </si>
  <si>
    <t>W 87 47.7466666666667</t>
  </si>
  <si>
    <t>W 87 47.5266666666667</t>
  </si>
  <si>
    <t>W 87 47.425</t>
  </si>
  <si>
    <t>W 87 47.1966666666667</t>
  </si>
  <si>
    <t>W 87 47.415</t>
  </si>
  <si>
    <t>W 87 46.67</t>
  </si>
  <si>
    <t>W 87 46.8583333333333</t>
  </si>
  <si>
    <t>W 87 46.895</t>
  </si>
  <si>
    <t>W 87 47</t>
  </si>
  <si>
    <t>W 87 47.37</t>
  </si>
  <si>
    <t>W 87 47.2916666666667</t>
  </si>
  <si>
    <t xml:space="preserve">Species </t>
  </si>
  <si>
    <t>W 87 47.1083333333333</t>
  </si>
  <si>
    <t>W 87 46.8866666666667</t>
  </si>
  <si>
    <t>W 87 46.495</t>
  </si>
  <si>
    <t>W 87 46.5333333333333</t>
  </si>
  <si>
    <t>W 87 46.5716666666667</t>
  </si>
  <si>
    <t>W 87 46.4033333333333</t>
  </si>
  <si>
    <t>W 87 46.1966666666667</t>
  </si>
  <si>
    <t>W 87 46.0883333333333</t>
  </si>
  <si>
    <t>W 87 46.0116666666667</t>
  </si>
  <si>
    <t>W 87 45.883</t>
  </si>
  <si>
    <t>W 87 45.924</t>
  </si>
  <si>
    <t>W 87 45.719</t>
  </si>
  <si>
    <t>W 87 45.834</t>
  </si>
  <si>
    <t>W 87 46.045</t>
  </si>
  <si>
    <t>W 87 45.845</t>
  </si>
  <si>
    <t>W 87 45.6466666666667</t>
  </si>
  <si>
    <t>W 87 45.93</t>
  </si>
  <si>
    <t>Code</t>
  </si>
  <si>
    <t>W 87 46.1483333333333</t>
  </si>
  <si>
    <t>W 87 46.2066666666667</t>
  </si>
  <si>
    <t>W 87 44.827</t>
  </si>
  <si>
    <t>W 87 45.1683333333333</t>
  </si>
  <si>
    <t>W 87 45.336</t>
  </si>
  <si>
    <t>W 87 45.495</t>
  </si>
  <si>
    <t>W 87 44.58</t>
  </si>
  <si>
    <t>W 87 44.415</t>
  </si>
  <si>
    <t>W 87 44.323</t>
  </si>
  <si>
    <t>W 87 44.153</t>
  </si>
  <si>
    <t>W 87 44.018</t>
  </si>
  <si>
    <t>W 87 43.739</t>
  </si>
  <si>
    <t>W 87 43.547</t>
  </si>
  <si>
    <t>W 87 43.545</t>
  </si>
  <si>
    <t>W 87 43.726</t>
  </si>
  <si>
    <t>W 87 43.725</t>
  </si>
  <si>
    <t>Ind.</t>
  </si>
  <si>
    <t>SGCN</t>
  </si>
  <si>
    <t>Breeding Code</t>
  </si>
  <si>
    <t>By kayak</t>
  </si>
  <si>
    <t>No Data</t>
  </si>
  <si>
    <t>Sheboygan AOC</t>
  </si>
  <si>
    <t>GPS</t>
  </si>
  <si>
    <t>FL</t>
  </si>
  <si>
    <t>Date</t>
  </si>
  <si>
    <t>Start Time</t>
  </si>
  <si>
    <t>End Time</t>
  </si>
  <si>
    <t>Pts</t>
  </si>
  <si>
    <t>Kohler</t>
  </si>
  <si>
    <t>Pts Complete</t>
  </si>
  <si>
    <t>DM</t>
  </si>
  <si>
    <t>Taylor</t>
  </si>
  <si>
    <t xml:space="preserve"> Point #:</t>
  </si>
  <si>
    <t xml:space="preserve"> Kiwanis</t>
  </si>
  <si>
    <t>Wildwood</t>
  </si>
  <si>
    <t>Canada Goose (Branta canadensis)</t>
  </si>
  <si>
    <t>CANG</t>
  </si>
  <si>
    <t>Wood Duck (Aix sponsa)</t>
  </si>
  <si>
    <t>WOOD</t>
  </si>
  <si>
    <t>Mallard (Anas platyrhynchos)</t>
  </si>
  <si>
    <t>MALL</t>
  </si>
  <si>
    <t>Wild Turkey (Meleagris gallopavo)</t>
  </si>
  <si>
    <t>WITU</t>
  </si>
  <si>
    <t>Great Blue Heron (Ardea herodias)</t>
  </si>
  <si>
    <t>GBHE</t>
  </si>
  <si>
    <t>Great Egret (Ardea alba)</t>
  </si>
  <si>
    <t>GREG</t>
  </si>
  <si>
    <t>Green Heron (Butorides virescens)</t>
  </si>
  <si>
    <t>GRHE</t>
  </si>
  <si>
    <t>Bald Eagle (Haliaeetus leucocephalus)</t>
  </si>
  <si>
    <t>BAEA</t>
  </si>
  <si>
    <t>Red-tailed Hawk (Buteo jamaicensis)</t>
  </si>
  <si>
    <t>RTHA</t>
  </si>
  <si>
    <t>American Kestrel (Falco sparverius)</t>
  </si>
  <si>
    <t>MAKE</t>
  </si>
  <si>
    <t>Sora (Porzana carolina)</t>
  </si>
  <si>
    <t>SORA</t>
  </si>
  <si>
    <t>Sandhill Crane (Grus canadensis)</t>
  </si>
  <si>
    <t>SACR</t>
  </si>
  <si>
    <t>Killdeer (Charadrius vociferus)</t>
  </si>
  <si>
    <t>KILL</t>
  </si>
  <si>
    <t>Spotted Sandpiper (Actitis macularia)</t>
  </si>
  <si>
    <t>SPSA</t>
  </si>
  <si>
    <t>American Woodcock (Scolopax minor)</t>
  </si>
  <si>
    <t>AMWO</t>
  </si>
  <si>
    <t>Ring-billed Gull (Larus delawarensis)</t>
  </si>
  <si>
    <t>RBGU</t>
  </si>
  <si>
    <t>Rock Pigeon (Columba livia)</t>
  </si>
  <si>
    <t>ROPI</t>
  </si>
  <si>
    <t>Mourning Dove (Zenaida macroura)</t>
  </si>
  <si>
    <t>MODO</t>
  </si>
  <si>
    <t>Black-billed Cuckoo (Coccyzus erythropthalmus)</t>
  </si>
  <si>
    <t>BBCU</t>
  </si>
  <si>
    <t>ON</t>
  </si>
  <si>
    <t>Yellow-billed Cuckoo (Coccyzus americanus)</t>
  </si>
  <si>
    <t>YBCU</t>
  </si>
  <si>
    <t>Great Horned Owl (Bubo virginianus)</t>
  </si>
  <si>
    <t>GHOW</t>
  </si>
  <si>
    <t>Barred Owl (Strix varia)</t>
  </si>
  <si>
    <t>Chimney Swift (Chaetura pelagica)</t>
  </si>
  <si>
    <t>CHSW</t>
  </si>
  <si>
    <t>Ruby-throated Hummingbird (Archilochus colubris)</t>
  </si>
  <si>
    <t>RTHU</t>
  </si>
  <si>
    <t>Belted Kingfisher (Ceryle alcyon)</t>
  </si>
  <si>
    <t>BEKI</t>
  </si>
  <si>
    <t>Red-bellied Woodpecker (Melanerpes carolinus)</t>
  </si>
  <si>
    <t>RBWO</t>
  </si>
  <si>
    <t>Downy Woodpecker (Picoides pubescens)</t>
  </si>
  <si>
    <t>DOWO</t>
  </si>
  <si>
    <t>Hairy Woodpecker (Picoides villosus)</t>
  </si>
  <si>
    <t>HAWO</t>
  </si>
  <si>
    <t>Northern Flicker (Colaptes auratus)</t>
  </si>
  <si>
    <t>NOFL</t>
  </si>
  <si>
    <t>Pileated Woodpecker (Dryocopus pileatus)</t>
  </si>
  <si>
    <t>PIWO</t>
  </si>
  <si>
    <t>Eastern Wood-Pewee (Contopus virens)</t>
  </si>
  <si>
    <t>EAWP</t>
  </si>
  <si>
    <t>Alder Flycatcher (Empidonax alnorum)</t>
  </si>
  <si>
    <t>ALFL</t>
  </si>
  <si>
    <t>Willow Flycatcher (Empidonax traillii)</t>
  </si>
  <si>
    <t>WIFL</t>
  </si>
  <si>
    <t>CF</t>
  </si>
  <si>
    <t>Least Flycatcher (Empidonax minimus)</t>
  </si>
  <si>
    <t>LEFL</t>
  </si>
  <si>
    <t>Eastern Phoebe (Sayornis phoebe)</t>
  </si>
  <si>
    <t>EAPH</t>
  </si>
  <si>
    <t>Great Crested Flycatcher (Myiarchus crinitus)</t>
  </si>
  <si>
    <t>GCFL</t>
  </si>
  <si>
    <t>Eastern Kingbird (Tyrannus tyrannus)</t>
  </si>
  <si>
    <t>EAKI</t>
  </si>
  <si>
    <t>Yellow-throated Vireo (Vireo flavifrons)</t>
  </si>
  <si>
    <t>YTVI</t>
  </si>
  <si>
    <t>Warbling Vireo (Vireo gilvus)</t>
  </si>
  <si>
    <t>WAVI</t>
  </si>
  <si>
    <t>Red-eyed Vireo (Vireo olivaceus)</t>
  </si>
  <si>
    <t>REVI</t>
  </si>
  <si>
    <t>Blue Jay (Cyanocitta cristata)</t>
  </si>
  <si>
    <t>BLJA</t>
  </si>
  <si>
    <t>American Crow (Corvus brachyrhynchos)</t>
  </si>
  <si>
    <t>AMCR</t>
  </si>
  <si>
    <t>Tree Swallow (Tachycineta bicolor)</t>
  </si>
  <si>
    <t>TRES</t>
  </si>
  <si>
    <t>No. Rough-w. Swallow (Stelgidopteryx serripennis)</t>
  </si>
  <si>
    <t>NRWS</t>
  </si>
  <si>
    <t>Bank Swallow (Riparia riparia)</t>
  </si>
  <si>
    <t>BANS</t>
  </si>
  <si>
    <t>Cliff Swallow (Petrochelidon pyrrhonota)</t>
  </si>
  <si>
    <t>CLSW</t>
  </si>
  <si>
    <t>Barn Swallow (Hirundo rustica)</t>
  </si>
  <si>
    <t>BARS</t>
  </si>
  <si>
    <t>Black-capped Chickadee (Poecile atricapillus)</t>
  </si>
  <si>
    <t>BCCH</t>
  </si>
  <si>
    <t>White-breasted Nuthatch (Sitta carolinensis)</t>
  </si>
  <si>
    <t>WBNU</t>
  </si>
  <si>
    <t>House Wren (Troglodytes aedon)</t>
  </si>
  <si>
    <t>HOWR</t>
  </si>
  <si>
    <t>Blue-gray Gnatcatcher (Polioptila caerulea)</t>
  </si>
  <si>
    <t>BGGN</t>
  </si>
  <si>
    <t>Eastern Bluebird (Sialia sialis)</t>
  </si>
  <si>
    <t>EABL</t>
  </si>
  <si>
    <t>Swainson's Thrush (Catharus ustulatus)</t>
  </si>
  <si>
    <t>SWTH</t>
  </si>
  <si>
    <t>Veery (Catharus fuscescens)</t>
  </si>
  <si>
    <t>VEER</t>
  </si>
  <si>
    <t>Wood Thrush (Hylocichla mustelina)</t>
  </si>
  <si>
    <t>WOTH</t>
  </si>
  <si>
    <t>American Robin (Turdus migratorius)</t>
  </si>
  <si>
    <t>AMRO</t>
  </si>
  <si>
    <t>Gray Catbird (Dumetella carolinensis)</t>
  </si>
  <si>
    <t>GRCA</t>
  </si>
  <si>
    <t>Brown Thrasher (Toxostoma rufum)</t>
  </si>
  <si>
    <t>BRTH</t>
  </si>
  <si>
    <t>European Starling (Sturnus vulgaris)</t>
  </si>
  <si>
    <t>EUST</t>
  </si>
  <si>
    <t>Cedar Waxwing (Bombycilla cedrorum)</t>
  </si>
  <si>
    <t>CEDW</t>
  </si>
  <si>
    <t>Blue-winged Warbler (Vermivora pinus)</t>
  </si>
  <si>
    <t>BWWA</t>
  </si>
  <si>
    <t>Golden-winged Warbler (Vermivora chrysoptera)</t>
  </si>
  <si>
    <t>GWWA</t>
  </si>
  <si>
    <t>Yellow Warbler (Dendroica petechia)</t>
  </si>
  <si>
    <t>YEWA</t>
  </si>
  <si>
    <t>Chestnut-sided Warbler (Dendroica pensylvanica)</t>
  </si>
  <si>
    <t>CSWA</t>
  </si>
  <si>
    <t>CN</t>
  </si>
  <si>
    <t>American Redstart (Setophaga ruticilla)</t>
  </si>
  <si>
    <t>AMRE</t>
  </si>
  <si>
    <t>Ovenbird (Seiurus aurocapilla)</t>
  </si>
  <si>
    <t>OVEN</t>
  </si>
  <si>
    <t>Mourning Warbler (Oporornis philadelphia)</t>
  </si>
  <si>
    <t>MOWA</t>
  </si>
  <si>
    <t>Common Yellowthroat (Geothlypis trichas)</t>
  </si>
  <si>
    <t>COYE</t>
  </si>
  <si>
    <t>Scarlet Tanager (Piranga olivacea)</t>
  </si>
  <si>
    <t>SCTA</t>
  </si>
  <si>
    <t>Eastern Towhee (Pipilo erythrophthalmus)</t>
  </si>
  <si>
    <t>EATO</t>
  </si>
  <si>
    <t>Chipping Sparrow (Spizella passerina)</t>
  </si>
  <si>
    <t>CHSP</t>
  </si>
  <si>
    <t>Clay-colored Sparrow (Spizella pallida)</t>
  </si>
  <si>
    <t>CCSP</t>
  </si>
  <si>
    <t>Field Sparrow (Spizella pusilla)</t>
  </si>
  <si>
    <t>FISP</t>
  </si>
  <si>
    <t>Savannah Sparrow (Passerculus sandwichensis)</t>
  </si>
  <si>
    <t>SASP</t>
  </si>
  <si>
    <t>Song Sparrow (Melospiza melodia)</t>
  </si>
  <si>
    <t>SOSP</t>
  </si>
  <si>
    <t>Swamp Sparrow (Melospiza georgiana)</t>
  </si>
  <si>
    <t>SWSP</t>
  </si>
  <si>
    <t>Northern Cardinal (Cardinalis cardinalis)</t>
  </si>
  <si>
    <t>NOCA</t>
  </si>
  <si>
    <t>Rose-breasted Grosbeak (Pheucticus ludovicianus)</t>
  </si>
  <si>
    <t>RBGR</t>
  </si>
  <si>
    <t>Indigo Bunting (Passerina cyanea)</t>
  </si>
  <si>
    <t>INBU</t>
  </si>
  <si>
    <t>Dickcissel (Spiza americana)</t>
  </si>
  <si>
    <t>DICK</t>
  </si>
  <si>
    <t>Bobolink (Dolichonyx oryzivorus)</t>
  </si>
  <si>
    <t>BOBO</t>
  </si>
  <si>
    <t>Red-winged Blackbird (Agelaius phoeniceus)</t>
  </si>
  <si>
    <t>RWBB</t>
  </si>
  <si>
    <t>Eastern Meadowlark (Sturnella magna)</t>
  </si>
  <si>
    <t>EAME</t>
  </si>
  <si>
    <t>Common Grackle (Quiscalus quiscula)</t>
  </si>
  <si>
    <t>COGR</t>
  </si>
  <si>
    <t>Brown-headed Cowbird (Molothrus ater)</t>
  </si>
  <si>
    <t>BHCO</t>
  </si>
  <si>
    <t>Orchard Oriole ((Icterus spurius)</t>
  </si>
  <si>
    <t>OROR</t>
  </si>
  <si>
    <t>Baltimore Oriole (Icterus galbula)</t>
  </si>
  <si>
    <t>BAOR</t>
  </si>
  <si>
    <t>House Finch (Carpodacus mexicanus)</t>
  </si>
  <si>
    <t>HOFI</t>
  </si>
  <si>
    <t>American Goldfinch (Carduelis tristis)</t>
  </si>
  <si>
    <t>AMGO</t>
  </si>
  <si>
    <t>House Sparrow (Passer domesticus)</t>
  </si>
  <si>
    <t>HOSP</t>
  </si>
  <si>
    <t>Total Individuals:</t>
  </si>
  <si>
    <t>Total Species:</t>
  </si>
  <si>
    <t>Kayak</t>
  </si>
  <si>
    <t>Points:</t>
  </si>
  <si>
    <t>Total Days</t>
  </si>
  <si>
    <t>Total Hours</t>
  </si>
  <si>
    <t># of Pts</t>
  </si>
  <si>
    <t>Areas:</t>
  </si>
  <si>
    <t xml:space="preserve">Total Species: </t>
  </si>
  <si>
    <t xml:space="preserve">Total Individuals: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</si>
</sst>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/d"/>
    <numFmt numFmtId="165" formatCode="h:mm\ A/P"/>
    <numFmt numFmtId="166" formatCode="#,##0.0000"/>
    <numFmt numFmtId="167" formatCode="[$-409]h:mm\ AM/PM"/>
  </numFmts>
  <fonts count="32" x14ac:knownFonts="1">
    <font>
      <sz val="11"/>
      <color rgb="FF000000"/>
      <name val="Times New Roman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8"/>
      <color rgb="FF548DD4"/>
      <name val="Times New Roman"/>
      <family val="1"/>
    </font>
    <font>
      <b/>
      <sz val="8"/>
      <color rgb="FFE36C09"/>
      <name val="Times New Roman"/>
      <family val="1"/>
    </font>
    <font>
      <sz val="11"/>
      <name val="Times New Roman"/>
      <family val="1"/>
    </font>
    <font>
      <b/>
      <i/>
      <sz val="14"/>
      <name val="Times New Roman"/>
      <family val="1"/>
    </font>
    <font>
      <b/>
      <sz val="12"/>
      <color rgb="FF006600"/>
      <name val="Times New Roman"/>
      <family val="1"/>
    </font>
    <font>
      <b/>
      <i/>
      <sz val="12"/>
      <name val="Times New Roman"/>
      <family val="1"/>
    </font>
    <font>
      <b/>
      <sz val="14"/>
      <color rgb="FFC00000"/>
      <name val="Times New Roman"/>
      <family val="1"/>
    </font>
    <font>
      <b/>
      <sz val="11"/>
      <color rgb="FF006600"/>
      <name val="Times New Roman"/>
      <family val="1"/>
    </font>
    <font>
      <b/>
      <sz val="11"/>
      <color rgb="FF0000FF"/>
      <name val="Times New Roman"/>
      <family val="1"/>
    </font>
    <font>
      <b/>
      <sz val="11"/>
      <color rgb="FFC00000"/>
      <name val="Times New Roman"/>
      <family val="1"/>
    </font>
    <font>
      <b/>
      <sz val="10"/>
      <name val="Times New Roman"/>
      <family val="1"/>
    </font>
    <font>
      <b/>
      <sz val="16"/>
      <color rgb="FF548DD4"/>
      <name val="Times New Roman"/>
      <family val="1"/>
    </font>
    <font>
      <b/>
      <sz val="16"/>
      <color rgb="FFE36C09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i/>
      <sz val="11"/>
      <color rgb="FFC00000"/>
      <name val="Times New Roman"/>
      <family val="1"/>
    </font>
    <font>
      <b/>
      <sz val="11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b/>
      <sz val="12"/>
      <color rgb="FF00660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i/>
      <sz val="12"/>
      <name val="Arial"/>
      <family val="2"/>
    </font>
    <font>
      <b/>
      <sz val="12"/>
      <color rgb="FFC00000"/>
      <name val="Times New Roman"/>
      <family val="1"/>
    </font>
    <font>
      <b/>
      <i/>
      <sz val="12"/>
      <color rgb="FFFF0000"/>
      <name val="Arial"/>
      <family val="2"/>
    </font>
    <font>
      <b/>
      <sz val="16"/>
      <color rgb="FFFF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DBE5F1"/>
        <bgColor rgb="FFDBE5F1"/>
      </patternFill>
    </fill>
    <fill>
      <patternFill patternType="solid">
        <fgColor rgb="FFDDD9C3"/>
        <bgColor rgb="FFDDD9C3"/>
      </patternFill>
    </fill>
    <fill>
      <patternFill patternType="solid">
        <fgColor rgb="FFEEECE1"/>
        <bgColor rgb="FFEEECE1"/>
      </patternFill>
    </fill>
    <fill>
      <patternFill patternType="solid">
        <fgColor rgb="FFF2DBDB"/>
        <bgColor rgb="FFF2DBDB"/>
      </patternFill>
    </fill>
    <fill>
      <patternFill patternType="solid">
        <fgColor rgb="FFFDE9D9"/>
        <bgColor rgb="FFFDE9D9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D6E3BC"/>
        <bgColor rgb="FFD6E3BC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164" fontId="3" fillId="10" borderId="1" xfId="0" applyNumberFormat="1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164" fontId="3" fillId="15" borderId="1" xfId="0" applyNumberFormat="1" applyFont="1" applyFill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64" fontId="3" fillId="16" borderId="1" xfId="0" applyNumberFormat="1" applyFont="1" applyFill="1" applyBorder="1" applyAlignment="1">
      <alignment horizontal="center" vertical="center"/>
    </xf>
    <xf numFmtId="16" fontId="2" fillId="0" borderId="0" xfId="0" applyNumberFormat="1" applyFont="1"/>
    <xf numFmtId="0" fontId="2" fillId="0" borderId="0" xfId="0" applyFont="1" applyAlignment="1">
      <alignment horizontal="center"/>
    </xf>
    <xf numFmtId="164" fontId="3" fillId="16" borderId="7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165" fontId="3" fillId="10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165" fontId="3" fillId="7" borderId="1" xfId="0" applyNumberFormat="1" applyFont="1" applyFill="1" applyBorder="1" applyAlignment="1">
      <alignment horizontal="center" vertical="center"/>
    </xf>
    <xf numFmtId="165" fontId="3" fillId="15" borderId="1" xfId="0" applyNumberFormat="1" applyFont="1" applyFill="1" applyBorder="1" applyAlignment="1">
      <alignment horizontal="center" vertical="center"/>
    </xf>
    <xf numFmtId="165" fontId="3" fillId="16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11" fillId="8" borderId="3" xfId="0" applyFont="1" applyFill="1" applyBorder="1" applyAlignment="1">
      <alignment horizontal="center" vertical="center"/>
    </xf>
    <xf numFmtId="165" fontId="3" fillId="16" borderId="7" xfId="0" applyNumberFormat="1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13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66" fontId="15" fillId="0" borderId="1" xfId="0" applyNumberFormat="1" applyFont="1" applyBorder="1" applyAlignment="1">
      <alignment horizontal="left" vertical="center"/>
    </xf>
    <xf numFmtId="0" fontId="16" fillId="5" borderId="7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166" fontId="18" fillId="0" borderId="0" xfId="0" applyNumberFormat="1" applyFont="1" applyAlignment="1">
      <alignment horizontal="left"/>
    </xf>
    <xf numFmtId="166" fontId="15" fillId="6" borderId="7" xfId="0" applyNumberFormat="1" applyFont="1" applyFill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/>
    </xf>
    <xf numFmtId="166" fontId="7" fillId="0" borderId="0" xfId="0" applyNumberFormat="1" applyFont="1"/>
    <xf numFmtId="0" fontId="3" fillId="9" borderId="3" xfId="0" applyFont="1" applyFill="1" applyBorder="1" applyAlignment="1">
      <alignment horizontal="center"/>
    </xf>
    <xf numFmtId="166" fontId="12" fillId="0" borderId="7" xfId="0" applyNumberFormat="1" applyFont="1" applyBorder="1" applyAlignment="1">
      <alignment horizontal="center" vertical="center"/>
    </xf>
    <xf numFmtId="0" fontId="3" fillId="11" borderId="3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164" fontId="2" fillId="0" borderId="0" xfId="0" applyNumberFormat="1" applyFont="1"/>
    <xf numFmtId="0" fontId="2" fillId="0" borderId="3" xfId="0" applyFont="1" applyBorder="1" applyAlignment="1">
      <alignment horizontal="center"/>
    </xf>
    <xf numFmtId="0" fontId="20" fillId="0" borderId="3" xfId="0" applyFont="1" applyBorder="1" applyAlignment="1">
      <alignment horizontal="left" vertical="center" shrinkToFit="1"/>
    </xf>
    <xf numFmtId="0" fontId="21" fillId="13" borderId="0" xfId="0" applyFont="1" applyFill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3" xfId="0" applyFont="1" applyBorder="1"/>
    <xf numFmtId="14" fontId="1" fillId="2" borderId="3" xfId="0" applyNumberFormat="1" applyFont="1" applyFill="1" applyBorder="1" applyAlignment="1">
      <alignment horizontal="right" vertical="center"/>
    </xf>
    <xf numFmtId="20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14" fontId="1" fillId="3" borderId="3" xfId="0" applyNumberFormat="1" applyFont="1" applyFill="1" applyBorder="1" applyAlignment="1">
      <alignment horizontal="right" vertical="center"/>
    </xf>
    <xf numFmtId="20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14" fontId="1" fillId="6" borderId="3" xfId="0" applyNumberFormat="1" applyFont="1" applyFill="1" applyBorder="1" applyAlignment="1">
      <alignment horizontal="right" vertical="center"/>
    </xf>
    <xf numFmtId="20" fontId="1" fillId="6" borderId="3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right" vertical="center"/>
    </xf>
    <xf numFmtId="14" fontId="1" fillId="10" borderId="3" xfId="0" applyNumberFormat="1" applyFont="1" applyFill="1" applyBorder="1" applyAlignment="1">
      <alignment horizontal="right" vertical="center"/>
    </xf>
    <xf numFmtId="20" fontId="1" fillId="10" borderId="3" xfId="0" applyNumberFormat="1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right" vertical="center"/>
    </xf>
    <xf numFmtId="14" fontId="1" fillId="0" borderId="3" xfId="0" applyNumberFormat="1" applyFont="1" applyBorder="1" applyAlignment="1">
      <alignment horizontal="right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4" fontId="1" fillId="4" borderId="3" xfId="0" applyNumberFormat="1" applyFont="1" applyFill="1" applyBorder="1" applyAlignment="1">
      <alignment horizontal="right" vertical="center"/>
    </xf>
    <xf numFmtId="20" fontId="1" fillId="4" borderId="3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14" fontId="1" fillId="15" borderId="3" xfId="0" applyNumberFormat="1" applyFont="1" applyFill="1" applyBorder="1" applyAlignment="1">
      <alignment horizontal="right" vertical="center"/>
    </xf>
    <xf numFmtId="20" fontId="1" fillId="15" borderId="3" xfId="0" applyNumberFormat="1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right" vertical="center"/>
    </xf>
    <xf numFmtId="14" fontId="1" fillId="7" borderId="3" xfId="0" applyNumberFormat="1" applyFont="1" applyFill="1" applyBorder="1" applyAlignment="1">
      <alignment horizontal="right" vertical="center"/>
    </xf>
    <xf numFmtId="20" fontId="1" fillId="7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right" vertical="center"/>
    </xf>
    <xf numFmtId="0" fontId="1" fillId="7" borderId="3" xfId="0" applyFont="1" applyFill="1" applyBorder="1"/>
    <xf numFmtId="14" fontId="1" fillId="16" borderId="3" xfId="0" applyNumberFormat="1" applyFont="1" applyFill="1" applyBorder="1" applyAlignment="1">
      <alignment horizontal="right" vertical="center"/>
    </xf>
    <xf numFmtId="20" fontId="1" fillId="16" borderId="3" xfId="0" applyNumberFormat="1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right" vertical="center"/>
    </xf>
    <xf numFmtId="0" fontId="1" fillId="16" borderId="3" xfId="0" applyFont="1" applyFill="1" applyBorder="1"/>
    <xf numFmtId="20" fontId="22" fillId="0" borderId="3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0" xfId="0" applyFont="1" applyAlignment="1">
      <alignment shrinkToFit="1"/>
    </xf>
    <xf numFmtId="164" fontId="19" fillId="0" borderId="2" xfId="0" applyNumberFormat="1" applyFont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 shrinkToFit="1"/>
    </xf>
    <xf numFmtId="164" fontId="6" fillId="7" borderId="8" xfId="0" applyNumberFormat="1" applyFont="1" applyFill="1" applyBorder="1" applyAlignment="1">
      <alignment horizontal="center" vertical="center" shrinkToFit="1"/>
    </xf>
    <xf numFmtId="0" fontId="6" fillId="7" borderId="3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0" xfId="0" applyFont="1"/>
    <xf numFmtId="164" fontId="25" fillId="0" borderId="5" xfId="0" applyNumberFormat="1" applyFont="1" applyBorder="1" applyAlignment="1">
      <alignment horizontal="center" vertical="center" shrinkToFit="1"/>
    </xf>
    <xf numFmtId="164" fontId="26" fillId="0" borderId="6" xfId="0" applyNumberFormat="1" applyFont="1" applyBorder="1" applyAlignment="1">
      <alignment horizontal="right" vertical="center"/>
    </xf>
    <xf numFmtId="164" fontId="27" fillId="0" borderId="1" xfId="0" applyNumberFormat="1" applyFont="1" applyBorder="1" applyAlignment="1">
      <alignment horizontal="center" vertical="center"/>
    </xf>
    <xf numFmtId="164" fontId="27" fillId="10" borderId="1" xfId="0" applyNumberFormat="1" applyFont="1" applyFill="1" applyBorder="1" applyAlignment="1">
      <alignment horizontal="center" vertical="center"/>
    </xf>
    <xf numFmtId="164" fontId="27" fillId="12" borderId="1" xfId="0" applyNumberFormat="1" applyFont="1" applyFill="1" applyBorder="1" applyAlignment="1">
      <alignment horizontal="center" vertical="center"/>
    </xf>
    <xf numFmtId="164" fontId="27" fillId="13" borderId="1" xfId="0" applyNumberFormat="1" applyFont="1" applyFill="1" applyBorder="1" applyAlignment="1">
      <alignment horizontal="center" vertical="center"/>
    </xf>
    <xf numFmtId="164" fontId="27" fillId="14" borderId="1" xfId="0" applyNumberFormat="1" applyFont="1" applyFill="1" applyBorder="1" applyAlignment="1">
      <alignment horizontal="center" vertical="center"/>
    </xf>
    <xf numFmtId="164" fontId="27" fillId="4" borderId="1" xfId="0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 shrinkToFit="1"/>
    </xf>
    <xf numFmtId="164" fontId="27" fillId="2" borderId="1" xfId="0" applyNumberFormat="1" applyFont="1" applyFill="1" applyBorder="1" applyAlignment="1">
      <alignment horizontal="center" vertical="center" shrinkToFit="1"/>
    </xf>
    <xf numFmtId="164" fontId="27" fillId="3" borderId="1" xfId="0" applyNumberFormat="1" applyFont="1" applyFill="1" applyBorder="1" applyAlignment="1">
      <alignment horizontal="center" vertical="center"/>
    </xf>
    <xf numFmtId="164" fontId="27" fillId="7" borderId="1" xfId="0" applyNumberFormat="1" applyFont="1" applyFill="1" applyBorder="1" applyAlignment="1">
      <alignment horizontal="center" vertical="center"/>
    </xf>
    <xf numFmtId="164" fontId="27" fillId="15" borderId="1" xfId="0" applyNumberFormat="1" applyFont="1" applyFill="1" applyBorder="1" applyAlignment="1">
      <alignment horizontal="center" vertical="center"/>
    </xf>
    <xf numFmtId="164" fontId="27" fillId="2" borderId="1" xfId="0" applyNumberFormat="1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165" fontId="27" fillId="0" borderId="1" xfId="0" applyNumberFormat="1" applyFont="1" applyBorder="1" applyAlignment="1">
      <alignment horizontal="center" vertical="center"/>
    </xf>
    <xf numFmtId="165" fontId="27" fillId="10" borderId="1" xfId="0" applyNumberFormat="1" applyFont="1" applyFill="1" applyBorder="1" applyAlignment="1">
      <alignment horizontal="center" vertical="center"/>
    </xf>
    <xf numFmtId="165" fontId="27" fillId="12" borderId="1" xfId="0" applyNumberFormat="1" applyFont="1" applyFill="1" applyBorder="1" applyAlignment="1">
      <alignment horizontal="center" vertical="center"/>
    </xf>
    <xf numFmtId="165" fontId="27" fillId="13" borderId="1" xfId="0" applyNumberFormat="1" applyFont="1" applyFill="1" applyBorder="1" applyAlignment="1">
      <alignment horizontal="center" vertical="center"/>
    </xf>
    <xf numFmtId="165" fontId="27" fillId="14" borderId="1" xfId="0" applyNumberFormat="1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center" vertical="center"/>
    </xf>
    <xf numFmtId="165" fontId="27" fillId="2" borderId="1" xfId="0" applyNumberFormat="1" applyFont="1" applyFill="1" applyBorder="1" applyAlignment="1">
      <alignment horizontal="center" vertical="center"/>
    </xf>
    <xf numFmtId="165" fontId="27" fillId="3" borderId="1" xfId="0" applyNumberFormat="1" applyFont="1" applyFill="1" applyBorder="1" applyAlignment="1">
      <alignment horizontal="center" vertical="center"/>
    </xf>
    <xf numFmtId="165" fontId="27" fillId="7" borderId="1" xfId="0" applyNumberFormat="1" applyFont="1" applyFill="1" applyBorder="1" applyAlignment="1">
      <alignment horizontal="center" vertical="center"/>
    </xf>
    <xf numFmtId="165" fontId="27" fillId="15" borderId="1" xfId="0" applyNumberFormat="1" applyFont="1" applyFill="1" applyBorder="1" applyAlignment="1">
      <alignment horizontal="center" vertical="center"/>
    </xf>
    <xf numFmtId="20" fontId="27" fillId="0" borderId="3" xfId="0" applyNumberFormat="1" applyFont="1" applyBorder="1" applyAlignment="1">
      <alignment horizontal="center"/>
    </xf>
    <xf numFmtId="0" fontId="27" fillId="0" borderId="3" xfId="0" applyFont="1" applyBorder="1" applyAlignment="1">
      <alignment horizontal="right" vertical="center" shrinkToFit="1"/>
    </xf>
    <xf numFmtId="0" fontId="27" fillId="18" borderId="2" xfId="0" applyFont="1" applyFill="1" applyBorder="1" applyAlignment="1">
      <alignment horizontal="center" wrapText="1"/>
    </xf>
    <xf numFmtId="0" fontId="27" fillId="19" borderId="2" xfId="0" applyFont="1" applyFill="1" applyBorder="1" applyAlignment="1">
      <alignment horizontal="center"/>
    </xf>
    <xf numFmtId="164" fontId="28" fillId="0" borderId="5" xfId="0" applyNumberFormat="1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center"/>
    </xf>
    <xf numFmtId="166" fontId="27" fillId="10" borderId="1" xfId="0" applyNumberFormat="1" applyFont="1" applyFill="1" applyBorder="1" applyAlignment="1">
      <alignment horizontal="center" vertical="center"/>
    </xf>
    <xf numFmtId="166" fontId="27" fillId="12" borderId="1" xfId="0" applyNumberFormat="1" applyFont="1" applyFill="1" applyBorder="1" applyAlignment="1">
      <alignment horizontal="center" vertical="center"/>
    </xf>
    <xf numFmtId="166" fontId="27" fillId="13" borderId="1" xfId="0" applyNumberFormat="1" applyFont="1" applyFill="1" applyBorder="1" applyAlignment="1">
      <alignment horizontal="center" vertical="center"/>
    </xf>
    <xf numFmtId="166" fontId="27" fillId="14" borderId="1" xfId="0" applyNumberFormat="1" applyFont="1" applyFill="1" applyBorder="1" applyAlignment="1">
      <alignment horizontal="center" vertical="center"/>
    </xf>
    <xf numFmtId="166" fontId="27" fillId="4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166" fontId="27" fillId="3" borderId="1" xfId="0" applyNumberFormat="1" applyFont="1" applyFill="1" applyBorder="1" applyAlignment="1">
      <alignment horizontal="center" vertical="center"/>
    </xf>
    <xf numFmtId="166" fontId="27" fillId="7" borderId="1" xfId="0" applyNumberFormat="1" applyFont="1" applyFill="1" applyBorder="1" applyAlignment="1">
      <alignment horizontal="center" vertical="center"/>
    </xf>
    <xf numFmtId="166" fontId="27" fillId="15" borderId="1" xfId="0" applyNumberFormat="1" applyFont="1" applyFill="1" applyBorder="1" applyAlignment="1">
      <alignment horizontal="center" vertical="center"/>
    </xf>
    <xf numFmtId="0" fontId="27" fillId="19" borderId="6" xfId="0" applyFont="1" applyFill="1" applyBorder="1" applyAlignment="1">
      <alignment horizontal="center"/>
    </xf>
    <xf numFmtId="0" fontId="27" fillId="18" borderId="3" xfId="0" applyFont="1" applyFill="1" applyBorder="1" applyAlignment="1">
      <alignment horizontal="center"/>
    </xf>
    <xf numFmtId="164" fontId="24" fillId="0" borderId="0" xfId="0" applyNumberFormat="1" applyFont="1"/>
    <xf numFmtId="164" fontId="26" fillId="0" borderId="6" xfId="0" applyNumberFormat="1" applyFont="1" applyBorder="1" applyAlignment="1">
      <alignment horizontal="center" vertical="center" shrinkToFit="1"/>
    </xf>
    <xf numFmtId="164" fontId="26" fillId="0" borderId="6" xfId="0" applyNumberFormat="1" applyFont="1" applyBorder="1" applyAlignment="1">
      <alignment horizontal="right" vertical="center" shrinkToFit="1"/>
    </xf>
    <xf numFmtId="0" fontId="27" fillId="0" borderId="1" xfId="0" applyFont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/>
    </xf>
    <xf numFmtId="0" fontId="27" fillId="12" borderId="1" xfId="0" applyFont="1" applyFill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  <xf numFmtId="0" fontId="27" fillId="14" borderId="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27" fillId="15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/>
    </xf>
    <xf numFmtId="0" fontId="26" fillId="0" borderId="3" xfId="0" applyFont="1" applyBorder="1" applyAlignment="1">
      <alignment horizontal="left" vertical="center" shrinkToFit="1"/>
    </xf>
    <xf numFmtId="0" fontId="27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/>
    </xf>
    <xf numFmtId="0" fontId="23" fillId="1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15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30" fillId="0" borderId="3" xfId="0" applyFont="1" applyBorder="1" applyAlignment="1">
      <alignment horizontal="left" vertical="center" shrinkToFit="1"/>
    </xf>
    <xf numFmtId="0" fontId="28" fillId="0" borderId="1" xfId="0" applyFont="1" applyBorder="1" applyAlignment="1">
      <alignment horizontal="right" vertical="center" shrinkToFit="1"/>
    </xf>
    <xf numFmtId="0" fontId="24" fillId="0" borderId="7" xfId="0" applyFont="1" applyBorder="1"/>
    <xf numFmtId="0" fontId="24" fillId="0" borderId="13" xfId="0" applyFont="1" applyBorder="1" applyAlignment="1">
      <alignment horizontal="center"/>
    </xf>
    <xf numFmtId="0" fontId="27" fillId="0" borderId="13" xfId="0" applyFont="1" applyBorder="1" applyAlignment="1">
      <alignment horizontal="center" vertical="center"/>
    </xf>
    <xf numFmtId="164" fontId="27" fillId="10" borderId="1" xfId="0" applyNumberFormat="1" applyFont="1" applyFill="1" applyBorder="1" applyAlignment="1">
      <alignment horizontal="center" vertical="center" shrinkToFit="1"/>
    </xf>
    <xf numFmtId="164" fontId="27" fillId="12" borderId="1" xfId="0" applyNumberFormat="1" applyFont="1" applyFill="1" applyBorder="1" applyAlignment="1">
      <alignment horizontal="center" vertical="center" shrinkToFit="1"/>
    </xf>
    <xf numFmtId="164" fontId="27" fillId="13" borderId="1" xfId="0" applyNumberFormat="1" applyFont="1" applyFill="1" applyBorder="1" applyAlignment="1">
      <alignment horizontal="center" vertical="center" shrinkToFit="1"/>
    </xf>
    <xf numFmtId="164" fontId="27" fillId="14" borderId="1" xfId="0" applyNumberFormat="1" applyFont="1" applyFill="1" applyBorder="1" applyAlignment="1">
      <alignment horizontal="center" vertical="center" shrinkToFit="1"/>
    </xf>
    <xf numFmtId="164" fontId="27" fillId="4" borderId="1" xfId="0" applyNumberFormat="1" applyFont="1" applyFill="1" applyBorder="1" applyAlignment="1">
      <alignment horizontal="center" vertical="center" shrinkToFit="1"/>
    </xf>
    <xf numFmtId="164" fontId="27" fillId="3" borderId="1" xfId="0" applyNumberFormat="1" applyFont="1" applyFill="1" applyBorder="1" applyAlignment="1">
      <alignment horizontal="center" vertical="center" shrinkToFit="1"/>
    </xf>
    <xf numFmtId="164" fontId="27" fillId="7" borderId="1" xfId="0" applyNumberFormat="1" applyFont="1" applyFill="1" applyBorder="1" applyAlignment="1">
      <alignment horizontal="center" vertical="center" shrinkToFit="1"/>
    </xf>
    <xf numFmtId="164" fontId="27" fillId="15" borderId="1" xfId="0" applyNumberFormat="1" applyFont="1" applyFill="1" applyBorder="1" applyAlignment="1">
      <alignment horizontal="center" vertical="center" shrinkToFit="1"/>
    </xf>
    <xf numFmtId="164" fontId="4" fillId="0" borderId="2" xfId="0" applyNumberFormat="1" applyFont="1" applyBorder="1" applyAlignment="1">
      <alignment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27" fillId="0" borderId="3" xfId="0" applyFont="1" applyBorder="1" applyAlignment="1">
      <alignment horizontal="right" vertical="center"/>
    </xf>
    <xf numFmtId="1" fontId="9" fillId="17" borderId="4" xfId="0" applyNumberFormat="1" applyFont="1" applyFill="1" applyBorder="1" applyAlignment="1">
      <alignment horizontal="center"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164" fontId="6" fillId="7" borderId="4" xfId="0" applyNumberFormat="1" applyFont="1" applyFill="1" applyBorder="1" applyAlignment="1">
      <alignment horizontal="center" vertical="center" wrapText="1"/>
    </xf>
    <xf numFmtId="0" fontId="7" fillId="0" borderId="8" xfId="0" applyFont="1" applyBorder="1"/>
    <xf numFmtId="164" fontId="5" fillId="5" borderId="2" xfId="0" applyNumberFormat="1" applyFont="1" applyFill="1" applyBorder="1" applyAlignment="1">
      <alignment horizontal="center" wrapText="1"/>
    </xf>
    <xf numFmtId="0" fontId="7" fillId="0" borderId="5" xfId="0" applyFont="1" applyBorder="1"/>
    <xf numFmtId="167" fontId="1" fillId="10" borderId="1" xfId="0" applyNumberFormat="1" applyFont="1" applyFill="1" applyBorder="1" applyAlignment="1">
      <alignment horizontal="center"/>
    </xf>
    <xf numFmtId="0" fontId="7" fillId="0" borderId="7" xfId="0" applyFont="1" applyBorder="1"/>
    <xf numFmtId="167" fontId="1" fillId="3" borderId="1" xfId="0" applyNumberFormat="1" applyFont="1" applyFill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167" fontId="1" fillId="4" borderId="1" xfId="0" applyNumberFormat="1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167" fontId="1" fillId="2" borderId="1" xfId="0" applyNumberFormat="1" applyFont="1" applyFill="1" applyBorder="1" applyAlignment="1">
      <alignment horizontal="center"/>
    </xf>
    <xf numFmtId="167" fontId="1" fillId="6" borderId="1" xfId="0" applyNumberFormat="1" applyFont="1" applyFill="1" applyBorder="1" applyAlignment="1">
      <alignment horizontal="center"/>
    </xf>
    <xf numFmtId="167" fontId="1" fillId="7" borderId="1" xfId="0" applyNumberFormat="1" applyFont="1" applyFill="1" applyBorder="1" applyAlignment="1">
      <alignment horizontal="center"/>
    </xf>
    <xf numFmtId="167" fontId="1" fillId="15" borderId="1" xfId="0" applyNumberFormat="1" applyFont="1" applyFill="1" applyBorder="1" applyAlignment="1">
      <alignment horizontal="center"/>
    </xf>
    <xf numFmtId="167" fontId="1" fillId="16" borderId="1" xfId="0" applyNumberFormat="1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0" fontId="23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3" fillId="0" borderId="15" xfId="0" applyFont="1" applyBorder="1" applyAlignment="1">
      <alignment horizontal="right" vertical="center"/>
    </xf>
    <xf numFmtId="0" fontId="3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6"/>
  <sheetViews>
    <sheetView showGridLines="0" tabSelected="1" workbookViewId="0">
      <pane xSplit="3" ySplit="5" topLeftCell="D78" activePane="bottomRight" state="frozen"/>
      <selection pane="topRight" activeCell="D1" sqref="D1"/>
      <selection pane="bottomLeft" activeCell="A6" sqref="A6"/>
      <selection pane="bottomRight" activeCell="J98" sqref="J98"/>
    </sheetView>
  </sheetViews>
  <sheetFormatPr defaultColWidth="15.140625" defaultRowHeight="15" customHeight="1" x14ac:dyDescent="0.25"/>
  <cols>
    <col min="1" max="1" width="4.42578125" customWidth="1"/>
    <col min="2" max="2" width="40.7109375" customWidth="1"/>
    <col min="3" max="3" width="12.5703125" customWidth="1"/>
    <col min="4" max="7" width="12.85546875" customWidth="1"/>
    <col min="8" max="9" width="10" customWidth="1"/>
    <col min="10" max="10" width="13.140625" customWidth="1"/>
    <col min="11" max="11" width="10.85546875" customWidth="1"/>
    <col min="12" max="21" width="10" customWidth="1"/>
  </cols>
  <sheetData>
    <row r="1" spans="1:21" ht="31.5" customHeight="1" x14ac:dyDescent="0.25">
      <c r="A1" s="4"/>
      <c r="B1" s="212" t="s">
        <v>0</v>
      </c>
      <c r="C1" s="215" t="s">
        <v>373</v>
      </c>
      <c r="D1" s="10" t="s">
        <v>8</v>
      </c>
      <c r="E1" s="11" t="s">
        <v>10</v>
      </c>
      <c r="F1" s="13" t="s">
        <v>11</v>
      </c>
      <c r="G1" s="14" t="s">
        <v>12</v>
      </c>
      <c r="H1" s="213" t="s">
        <v>370</v>
      </c>
      <c r="I1" s="213" t="s">
        <v>371</v>
      </c>
      <c r="J1" s="222" t="s">
        <v>6</v>
      </c>
      <c r="K1" s="220" t="s">
        <v>7</v>
      </c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8.75" customHeight="1" x14ac:dyDescent="0.25">
      <c r="A2" s="4"/>
      <c r="B2" s="30" t="s">
        <v>369</v>
      </c>
      <c r="C2" s="15">
        <f>'Point Data'!BA5</f>
        <v>38</v>
      </c>
      <c r="D2" s="36">
        <v>24</v>
      </c>
      <c r="E2" s="38">
        <v>8</v>
      </c>
      <c r="F2" s="40">
        <v>1</v>
      </c>
      <c r="G2" s="42">
        <v>5</v>
      </c>
      <c r="H2" s="18">
        <f>'Point Data'!BA2</f>
        <v>8</v>
      </c>
      <c r="I2" s="24">
        <f>'Point Data'!BB2</f>
        <v>38.565277777777773</v>
      </c>
      <c r="J2" s="223"/>
      <c r="K2" s="221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8.75" customHeight="1" x14ac:dyDescent="0.25">
      <c r="A3" s="4"/>
      <c r="B3" s="30" t="s">
        <v>14</v>
      </c>
      <c r="C3" s="15">
        <f>'Point Data'!BB98</f>
        <v>77</v>
      </c>
      <c r="D3" s="36">
        <f t="shared" ref="D3:G3" si="0">COUNTIF(D6:D95,"&gt;0")</f>
        <v>69</v>
      </c>
      <c r="E3" s="38">
        <f t="shared" si="0"/>
        <v>49</v>
      </c>
      <c r="F3" s="40">
        <f t="shared" si="0"/>
        <v>22</v>
      </c>
      <c r="G3" s="42">
        <f t="shared" si="0"/>
        <v>36</v>
      </c>
      <c r="H3" s="216"/>
      <c r="I3" s="217"/>
      <c r="J3" s="223"/>
      <c r="K3" s="221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20.25" x14ac:dyDescent="0.25">
      <c r="A4" s="4"/>
      <c r="B4" s="44" t="s">
        <v>40</v>
      </c>
      <c r="C4" s="15">
        <f>'Point Data'!BB97</f>
        <v>987</v>
      </c>
      <c r="D4" s="36">
        <f t="shared" ref="D4:G4" si="1">SUM(D6:D95)</f>
        <v>558</v>
      </c>
      <c r="E4" s="38">
        <f t="shared" si="1"/>
        <v>188</v>
      </c>
      <c r="F4" s="40">
        <f t="shared" si="1"/>
        <v>53</v>
      </c>
      <c r="G4" s="42">
        <f t="shared" si="1"/>
        <v>188</v>
      </c>
      <c r="H4" s="218"/>
      <c r="I4" s="219"/>
      <c r="J4" s="48">
        <f>COUNTIF(J6:J95,"=SGCN")</f>
        <v>7</v>
      </c>
      <c r="K4" s="49">
        <f>COUNTIF(K6:K95,"*")</f>
        <v>14</v>
      </c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customHeight="1" x14ac:dyDescent="0.25">
      <c r="A5" s="52" t="s">
        <v>114</v>
      </c>
      <c r="B5" s="114" t="s">
        <v>130</v>
      </c>
      <c r="C5" s="114" t="s">
        <v>148</v>
      </c>
      <c r="D5" s="54" t="s">
        <v>165</v>
      </c>
      <c r="E5" s="56" t="s">
        <v>165</v>
      </c>
      <c r="F5" s="58" t="s">
        <v>165</v>
      </c>
      <c r="G5" s="59" t="s">
        <v>165</v>
      </c>
      <c r="H5" s="214" t="s">
        <v>372</v>
      </c>
      <c r="I5" s="111" t="s">
        <v>165</v>
      </c>
      <c r="J5" s="115" t="s">
        <v>166</v>
      </c>
      <c r="K5" s="116" t="s">
        <v>167</v>
      </c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1" ht="16.5" customHeight="1" x14ac:dyDescent="0.25">
      <c r="A6" s="61">
        <v>1</v>
      </c>
      <c r="B6" s="62" t="str">
        <f>'Point Data'!B7</f>
        <v>Canada Goose (Branta canadensis)</v>
      </c>
      <c r="C6" s="105" t="str">
        <f>'Point Data'!C7</f>
        <v>CANG</v>
      </c>
      <c r="D6" s="119">
        <f>IF(SUM('Point Data'!D7:AL7)=0,"",SUM('Point Data'!D7:AL7))</f>
        <v>13</v>
      </c>
      <c r="E6" s="56">
        <f>IF(SUM('Point Data'!AM7:AT7)=0,"",SUM('Point Data'!AM7:AT7))</f>
        <v>6</v>
      </c>
      <c r="F6" s="58">
        <f>IF(SUM('Point Data'!AU7)=0,"",SUM('Point Data'!AU7))</f>
        <v>11</v>
      </c>
      <c r="G6" s="59">
        <f>IF(SUM('Point Data'!AV7:AZ7)=0,"",SUM('Point Data'!AV7:AZ7))</f>
        <v>2</v>
      </c>
      <c r="H6" s="124">
        <f>IF('Point Data'!BA7=0,"",'Point Data'!BA7)</f>
        <v>6</v>
      </c>
      <c r="I6" s="124">
        <f>IF('Point Data'!BB7=0,"",'Point Data'!BB7)</f>
        <v>32</v>
      </c>
      <c r="J6" s="123"/>
      <c r="K6" s="121" t="s">
        <v>172</v>
      </c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6.5" customHeight="1" x14ac:dyDescent="0.25">
      <c r="A7" s="61">
        <v>2</v>
      </c>
      <c r="B7" s="62" t="str">
        <f>'Point Data'!B8</f>
        <v>Wood Duck (Aix sponsa)</v>
      </c>
      <c r="C7" s="105" t="str">
        <f>'Point Data'!C8</f>
        <v>WOOD</v>
      </c>
      <c r="D7" s="120" t="str">
        <f>IF(SUM('Point Data'!D8:AL8)=0,"",SUM('Point Data'!D8:AL8))</f>
        <v/>
      </c>
      <c r="E7" s="118">
        <f>IF(SUM('Point Data'!AM8:AT8)=0,"",SUM('Point Data'!AM8:AT8))</f>
        <v>1</v>
      </c>
      <c r="F7" s="58">
        <f>IF(SUM('Point Data'!AU8)=0,"",SUM('Point Data'!AU8))</f>
        <v>2</v>
      </c>
      <c r="G7" s="59" t="str">
        <f>IF(SUM('Point Data'!AV8:AZ8)=0,"",SUM('Point Data'!AV8:AZ8))</f>
        <v/>
      </c>
      <c r="H7" s="124">
        <f>IF('Point Data'!BA8=0,"",'Point Data'!BA8)</f>
        <v>2</v>
      </c>
      <c r="I7" s="124">
        <f>IF('Point Data'!BB8=0,"",'Point Data'!BB8)</f>
        <v>3</v>
      </c>
      <c r="J7" s="123"/>
      <c r="K7" s="121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6.5" customHeight="1" x14ac:dyDescent="0.25">
      <c r="A8" s="61">
        <v>3</v>
      </c>
      <c r="B8" s="62" t="str">
        <f>'Point Data'!B9</f>
        <v>Mallard (Anas platyrhynchos)</v>
      </c>
      <c r="C8" s="105" t="str">
        <f>'Point Data'!C9</f>
        <v>MALL</v>
      </c>
      <c r="D8" s="54">
        <f>IF(SUM('Point Data'!D9:AL9)=0,"",SUM('Point Data'!D9:AL9))</f>
        <v>3</v>
      </c>
      <c r="E8" s="56">
        <f>IF(SUM('Point Data'!AM9:AT9)=0,"",SUM('Point Data'!AM9:AT9))</f>
        <v>3</v>
      </c>
      <c r="F8" s="58">
        <f>IF(SUM('Point Data'!AU9)=0,"",SUM('Point Data'!AU9))</f>
        <v>2</v>
      </c>
      <c r="G8" s="59" t="str">
        <f>IF(SUM('Point Data'!AV9:AZ9)=0,"",SUM('Point Data'!AV9:AZ9))</f>
        <v/>
      </c>
      <c r="H8" s="124">
        <f>IF('Point Data'!BA9=0,"",'Point Data'!BA9)</f>
        <v>5</v>
      </c>
      <c r="I8" s="124">
        <f>IF('Point Data'!BB9=0,"",'Point Data'!BB9)</f>
        <v>8</v>
      </c>
      <c r="J8" s="123"/>
      <c r="K8" s="121" t="s">
        <v>172</v>
      </c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6.5" customHeight="1" x14ac:dyDescent="0.25">
      <c r="A9" s="61">
        <v>4</v>
      </c>
      <c r="B9" s="62" t="str">
        <f>'Point Data'!B10</f>
        <v>Wild Turkey (Meleagris gallopavo)</v>
      </c>
      <c r="C9" s="105" t="str">
        <f>'Point Data'!C10</f>
        <v>WITU</v>
      </c>
      <c r="D9" s="54">
        <f>IF(SUM('Point Data'!D10:AL10)=0,"",SUM('Point Data'!D10:AL10))</f>
        <v>4</v>
      </c>
      <c r="E9" s="56" t="str">
        <f>IF(SUM('Point Data'!AM10:AT10)=0,"",SUM('Point Data'!AM10:AT10))</f>
        <v/>
      </c>
      <c r="F9" s="58" t="str">
        <f>IF(SUM('Point Data'!AU10)=0,"",SUM('Point Data'!AU10))</f>
        <v/>
      </c>
      <c r="G9" s="59" t="str">
        <f>IF(SUM('Point Data'!AV10:AZ10)=0,"",SUM('Point Data'!AV10:AZ10))</f>
        <v/>
      </c>
      <c r="H9" s="124">
        <f>IF('Point Data'!BA10=0,"",'Point Data'!BA10)</f>
        <v>4</v>
      </c>
      <c r="I9" s="124">
        <f>IF('Point Data'!BB10=0,"",'Point Data'!BB10)</f>
        <v>4</v>
      </c>
      <c r="J9" s="123"/>
      <c r="K9" s="121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6.5" customHeight="1" x14ac:dyDescent="0.25">
      <c r="A10" s="61">
        <v>5</v>
      </c>
      <c r="B10" s="62" t="str">
        <f>'Point Data'!B11</f>
        <v>Great Blue Heron (Ardea herodias)</v>
      </c>
      <c r="C10" s="105" t="str">
        <f>'Point Data'!C11</f>
        <v>GBHE</v>
      </c>
      <c r="D10" s="54">
        <f>IF(SUM('Point Data'!D11:AL11)=0,"",SUM('Point Data'!D11:AL11))</f>
        <v>1</v>
      </c>
      <c r="E10" s="56">
        <f>IF(SUM('Point Data'!AM11:AT11)=0,"",SUM('Point Data'!AM11:AT11))</f>
        <v>1</v>
      </c>
      <c r="F10" s="58" t="str">
        <f>IF(SUM('Point Data'!AU11)=0,"",SUM('Point Data'!AU11))</f>
        <v/>
      </c>
      <c r="G10" s="59">
        <f>IF(SUM('Point Data'!AV11:AZ11)=0,"",SUM('Point Data'!AV11:AZ11))</f>
        <v>1</v>
      </c>
      <c r="H10" s="124">
        <f>IF('Point Data'!BA11=0,"",'Point Data'!BA11)</f>
        <v>3</v>
      </c>
      <c r="I10" s="124">
        <f>IF('Point Data'!BB11=0,"",'Point Data'!BB11)</f>
        <v>3</v>
      </c>
      <c r="J10" s="123"/>
      <c r="K10" s="121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6.5" customHeight="1" x14ac:dyDescent="0.25">
      <c r="A11" s="61">
        <v>6</v>
      </c>
      <c r="B11" s="62" t="str">
        <f>'Point Data'!B12</f>
        <v>Great Egret (Ardea alba)</v>
      </c>
      <c r="C11" s="105" t="str">
        <f>'Point Data'!C12</f>
        <v>GREG</v>
      </c>
      <c r="D11" s="54" t="str">
        <f>IF(SUM('Point Data'!D12:AL12)=0,"",SUM('Point Data'!D12:AL12))</f>
        <v/>
      </c>
      <c r="E11" s="56" t="str">
        <f>IF(SUM('Point Data'!AM12:AT12)=0,"",SUM('Point Data'!AM12:AT12))</f>
        <v/>
      </c>
      <c r="F11" s="58" t="str">
        <f>IF(SUM('Point Data'!AU12)=0,"",SUM('Point Data'!AU12))</f>
        <v/>
      </c>
      <c r="G11" s="59" t="str">
        <f>IF(SUM('Point Data'!AV12:AZ12)=0,"",SUM('Point Data'!AV12:AZ12))</f>
        <v/>
      </c>
      <c r="H11" s="124" t="str">
        <f>IF('Point Data'!BA12=0,"",'Point Data'!BA12)</f>
        <v/>
      </c>
      <c r="I11" s="124" t="str">
        <f>IF('Point Data'!BB12=0,"",'Point Data'!BB12)</f>
        <v/>
      </c>
      <c r="J11" s="123"/>
      <c r="K11" s="121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6.5" customHeight="1" x14ac:dyDescent="0.25">
      <c r="A12" s="61">
        <v>7</v>
      </c>
      <c r="B12" s="62" t="str">
        <f>'Point Data'!B13</f>
        <v>Green Heron (Butorides virescens)</v>
      </c>
      <c r="C12" s="105" t="str">
        <f>'Point Data'!C13</f>
        <v>GRHE</v>
      </c>
      <c r="D12" s="54" t="str">
        <f>IF(SUM('Point Data'!D13:AL13)=0,"",SUM('Point Data'!D13:AL13))</f>
        <v/>
      </c>
      <c r="E12" s="56">
        <f>IF(SUM('Point Data'!AM13:AT13)=0,"",SUM('Point Data'!AM13:AT13))</f>
        <v>1</v>
      </c>
      <c r="F12" s="58" t="str">
        <f>IF(SUM('Point Data'!AU13)=0,"",SUM('Point Data'!AU13))</f>
        <v/>
      </c>
      <c r="G12" s="59" t="str">
        <f>IF(SUM('Point Data'!AV13:AZ13)=0,"",SUM('Point Data'!AV13:AZ13))</f>
        <v/>
      </c>
      <c r="H12" s="124">
        <f>IF('Point Data'!BA13=0,"",'Point Data'!BA13)</f>
        <v>1</v>
      </c>
      <c r="I12" s="124">
        <f>IF('Point Data'!BB13=0,"",'Point Data'!BB13)</f>
        <v>1</v>
      </c>
      <c r="J12" s="123"/>
      <c r="K12" s="121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6.5" customHeight="1" x14ac:dyDescent="0.25">
      <c r="A13" s="61">
        <v>8</v>
      </c>
      <c r="B13" s="62" t="str">
        <f>'Point Data'!B14</f>
        <v>Bald Eagle (Haliaeetus leucocephalus)</v>
      </c>
      <c r="C13" s="105" t="str">
        <f>'Point Data'!C14</f>
        <v>BAEA</v>
      </c>
      <c r="D13" s="54" t="str">
        <f>IF(SUM('Point Data'!D14:AL14)=0,"",SUM('Point Data'!D14:AL14))</f>
        <v/>
      </c>
      <c r="E13" s="56" t="str">
        <f>IF(SUM('Point Data'!AM14:AT14)=0,"",SUM('Point Data'!AM14:AT14))</f>
        <v/>
      </c>
      <c r="F13" s="58" t="str">
        <f>IF(SUM('Point Data'!AU14)=0,"",SUM('Point Data'!AU14))</f>
        <v/>
      </c>
      <c r="G13" s="59" t="str">
        <f>IF(SUM('Point Data'!AV14:AZ14)=0,"",SUM('Point Data'!AV14:AZ14))</f>
        <v/>
      </c>
      <c r="H13" s="124" t="str">
        <f>IF('Point Data'!BA14=0,"",'Point Data'!BA14)</f>
        <v/>
      </c>
      <c r="I13" s="124" t="str">
        <f>IF('Point Data'!BB14=0,"",'Point Data'!BB14)</f>
        <v/>
      </c>
      <c r="J13" s="123"/>
      <c r="K13" s="121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6.5" customHeight="1" x14ac:dyDescent="0.25">
      <c r="A14" s="61">
        <v>9</v>
      </c>
      <c r="B14" s="62" t="str">
        <f>'Point Data'!B15</f>
        <v>Red-tailed Hawk (Buteo jamaicensis)</v>
      </c>
      <c r="C14" s="105" t="str">
        <f>'Point Data'!C15</f>
        <v>RTHA</v>
      </c>
      <c r="D14" s="54">
        <f>IF(SUM('Point Data'!D15:AL15)=0,"",SUM('Point Data'!D15:AL15))</f>
        <v>4</v>
      </c>
      <c r="E14" s="56" t="str">
        <f>IF(SUM('Point Data'!AM15:AT15)=0,"",SUM('Point Data'!AM15:AT15))</f>
        <v/>
      </c>
      <c r="F14" s="58" t="str">
        <f>IF(SUM('Point Data'!AU15)=0,"",SUM('Point Data'!AU15))</f>
        <v/>
      </c>
      <c r="G14" s="59" t="str">
        <f>IF(SUM('Point Data'!AV15:AZ15)=0,"",SUM('Point Data'!AV15:AZ15))</f>
        <v/>
      </c>
      <c r="H14" s="124">
        <f>IF('Point Data'!BA15=0,"",'Point Data'!BA15)</f>
        <v>3</v>
      </c>
      <c r="I14" s="124">
        <f>IF('Point Data'!BB15=0,"",'Point Data'!BB15)</f>
        <v>4</v>
      </c>
      <c r="J14" s="122"/>
      <c r="K14" s="117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6.5" customHeight="1" x14ac:dyDescent="0.25">
      <c r="A15" s="61">
        <v>10</v>
      </c>
      <c r="B15" s="62" t="str">
        <f>'Point Data'!B16</f>
        <v>American Kestrel (Falco sparverius)</v>
      </c>
      <c r="C15" s="105" t="str">
        <f>'Point Data'!C16</f>
        <v>MAKE</v>
      </c>
      <c r="D15" s="54" t="str">
        <f>IF(SUM('Point Data'!D16:AL16)=0,"",SUM('Point Data'!D16:AL16))</f>
        <v/>
      </c>
      <c r="E15" s="56" t="str">
        <f>IF(SUM('Point Data'!AM16:AT16)=0,"",SUM('Point Data'!AM16:AT16))</f>
        <v/>
      </c>
      <c r="F15" s="58" t="str">
        <f>IF(SUM('Point Data'!AU16)=0,"",SUM('Point Data'!AU16))</f>
        <v/>
      </c>
      <c r="G15" s="59" t="str">
        <f>IF(SUM('Point Data'!AV16:AZ16)=0,"",SUM('Point Data'!AV16:AZ16))</f>
        <v/>
      </c>
      <c r="H15" s="124" t="str">
        <f>IF('Point Data'!BA16=0,"",'Point Data'!BA16)</f>
        <v/>
      </c>
      <c r="I15" s="124" t="str">
        <f>IF('Point Data'!BB16=0,"",'Point Data'!BB16)</f>
        <v/>
      </c>
      <c r="J15" s="110"/>
      <c r="K15" s="117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6.5" customHeight="1" x14ac:dyDescent="0.25">
      <c r="A16" s="61">
        <v>11</v>
      </c>
      <c r="B16" s="62" t="str">
        <f>'Point Data'!B17</f>
        <v>Sora (Porzana carolina)</v>
      </c>
      <c r="C16" s="105" t="str">
        <f>'Point Data'!C17</f>
        <v>SORA</v>
      </c>
      <c r="D16" s="54" t="str">
        <f>IF(SUM('Point Data'!D17:AL17)=0,"",SUM('Point Data'!D17:AL17))</f>
        <v/>
      </c>
      <c r="E16" s="56">
        <f>IF(SUM('Point Data'!AM17:AT17)=0,"",SUM('Point Data'!AM17:AT17))</f>
        <v>1</v>
      </c>
      <c r="F16" s="58" t="str">
        <f>IF(SUM('Point Data'!AU17)=0,"",SUM('Point Data'!AU17))</f>
        <v/>
      </c>
      <c r="G16" s="59" t="str">
        <f>IF(SUM('Point Data'!AV17:AZ17)=0,"",SUM('Point Data'!AV17:AZ17))</f>
        <v/>
      </c>
      <c r="H16" s="124">
        <f>IF('Point Data'!BA17=0,"",'Point Data'!BA17)</f>
        <v>1</v>
      </c>
      <c r="I16" s="124">
        <f>IF('Point Data'!BB17=0,"",'Point Data'!BB17)</f>
        <v>1</v>
      </c>
      <c r="J16" s="110"/>
      <c r="K16" s="117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6.5" customHeight="1" x14ac:dyDescent="0.25">
      <c r="A17" s="61">
        <v>12</v>
      </c>
      <c r="B17" s="62" t="str">
        <f>'Point Data'!B18</f>
        <v>Sandhill Crane (Grus canadensis)</v>
      </c>
      <c r="C17" s="105" t="str">
        <f>'Point Data'!C18</f>
        <v>SACR</v>
      </c>
      <c r="D17" s="54">
        <f>IF(SUM('Point Data'!D18:AL18)=0,"",SUM('Point Data'!D18:AL18))</f>
        <v>1</v>
      </c>
      <c r="E17" s="56" t="str">
        <f>IF(SUM('Point Data'!AM18:AT18)=0,"",SUM('Point Data'!AM18:AT18))</f>
        <v/>
      </c>
      <c r="F17" s="58" t="str">
        <f>IF(SUM('Point Data'!AU18)=0,"",SUM('Point Data'!AU18))</f>
        <v/>
      </c>
      <c r="G17" s="59" t="str">
        <f>IF(SUM('Point Data'!AV18:AZ18)=0,"",SUM('Point Data'!AV18:AZ18))</f>
        <v/>
      </c>
      <c r="H17" s="124">
        <f>IF('Point Data'!BA18=0,"",'Point Data'!BA18)</f>
        <v>1</v>
      </c>
      <c r="I17" s="124">
        <f>IF('Point Data'!BB18=0,"",'Point Data'!BB18)</f>
        <v>1</v>
      </c>
      <c r="J17" s="110"/>
      <c r="K17" s="117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6.5" customHeight="1" x14ac:dyDescent="0.25">
      <c r="A18" s="61">
        <v>13</v>
      </c>
      <c r="B18" s="62" t="str">
        <f>'Point Data'!B19</f>
        <v>Killdeer (Charadrius vociferus)</v>
      </c>
      <c r="C18" s="105" t="str">
        <f>'Point Data'!C19</f>
        <v>KILL</v>
      </c>
      <c r="D18" s="54">
        <f>IF(SUM('Point Data'!D19:AL19)=0,"",SUM('Point Data'!D19:AL19))</f>
        <v>3</v>
      </c>
      <c r="E18" s="56">
        <f>IF(SUM('Point Data'!AM19:AT19)=0,"",SUM('Point Data'!AM19:AT19))</f>
        <v>1</v>
      </c>
      <c r="F18" s="58">
        <f>IF(SUM('Point Data'!AU19)=0,"",SUM('Point Data'!AU19))</f>
        <v>2</v>
      </c>
      <c r="G18" s="59">
        <f>IF(SUM('Point Data'!AV19:AZ19)=0,"",SUM('Point Data'!AV19:AZ19))</f>
        <v>2</v>
      </c>
      <c r="H18" s="124">
        <f>IF('Point Data'!BA19=0,"",'Point Data'!BA19)</f>
        <v>7</v>
      </c>
      <c r="I18" s="124">
        <f>IF('Point Data'!BB19=0,"",'Point Data'!BB19)</f>
        <v>8</v>
      </c>
      <c r="J18" s="110"/>
      <c r="K18" s="117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6.5" customHeight="1" x14ac:dyDescent="0.25">
      <c r="A19" s="61">
        <v>14</v>
      </c>
      <c r="B19" s="62" t="str">
        <f>'Point Data'!B20</f>
        <v>Spotted Sandpiper (Actitis macularia)</v>
      </c>
      <c r="C19" s="105" t="str">
        <f>'Point Data'!C20</f>
        <v>SPSA</v>
      </c>
      <c r="D19" s="54" t="str">
        <f>IF(SUM('Point Data'!D20:AL20)=0,"",SUM('Point Data'!D20:AL20))</f>
        <v/>
      </c>
      <c r="E19" s="56">
        <f>IF(SUM('Point Data'!AM20:AT20)=0,"",SUM('Point Data'!AM20:AT20))</f>
        <v>2</v>
      </c>
      <c r="F19" s="58">
        <f>IF(SUM('Point Data'!AU20)=0,"",SUM('Point Data'!AU20))</f>
        <v>1</v>
      </c>
      <c r="G19" s="59">
        <f>IF(SUM('Point Data'!AV20:AZ20)=0,"",SUM('Point Data'!AV20:AZ20))</f>
        <v>1</v>
      </c>
      <c r="H19" s="124">
        <f>IF('Point Data'!BA20=0,"",'Point Data'!BA20)</f>
        <v>3</v>
      </c>
      <c r="I19" s="124">
        <f>IF('Point Data'!BB20=0,"",'Point Data'!BB20)</f>
        <v>4</v>
      </c>
      <c r="J19" s="110"/>
      <c r="K19" s="117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6.5" customHeight="1" x14ac:dyDescent="0.25">
      <c r="A20" s="61">
        <v>15</v>
      </c>
      <c r="B20" s="62" t="str">
        <f>'Point Data'!B21</f>
        <v>American Woodcock (Scolopax minor)</v>
      </c>
      <c r="C20" s="105" t="str">
        <f>'Point Data'!C21</f>
        <v>AMWO</v>
      </c>
      <c r="D20" s="54">
        <f>IF(SUM('Point Data'!D21:AL21)=0,"",SUM('Point Data'!D21:AL21))</f>
        <v>1</v>
      </c>
      <c r="E20" s="56" t="str">
        <f>IF(SUM('Point Data'!AM21:AT21)=0,"",SUM('Point Data'!AM21:AT21))</f>
        <v/>
      </c>
      <c r="F20" s="58" t="str">
        <f>IF(SUM('Point Data'!AU21)=0,"",SUM('Point Data'!AU21))</f>
        <v/>
      </c>
      <c r="G20" s="59" t="str">
        <f>IF(SUM('Point Data'!AV21:AZ21)=0,"",SUM('Point Data'!AV21:AZ21))</f>
        <v/>
      </c>
      <c r="H20" s="124">
        <f>IF('Point Data'!BA21=0,"",'Point Data'!BA21)</f>
        <v>1</v>
      </c>
      <c r="I20" s="124">
        <f>IF('Point Data'!BB21=0,"",'Point Data'!BB21)</f>
        <v>1</v>
      </c>
      <c r="J20" s="110" t="s">
        <v>166</v>
      </c>
      <c r="K20" s="117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6.5" customHeight="1" x14ac:dyDescent="0.25">
      <c r="A21" s="61">
        <v>16</v>
      </c>
      <c r="B21" s="62" t="str">
        <f>'Point Data'!B22</f>
        <v>Ring-billed Gull (Larus delawarensis)</v>
      </c>
      <c r="C21" s="105" t="str">
        <f>'Point Data'!C22</f>
        <v>RBGU</v>
      </c>
      <c r="D21" s="54">
        <f>IF(SUM('Point Data'!D22:AL22)=0,"",SUM('Point Data'!D22:AL22))</f>
        <v>2</v>
      </c>
      <c r="E21" s="56">
        <f>IF(SUM('Point Data'!AM22:AT22)=0,"",SUM('Point Data'!AM22:AT22))</f>
        <v>1</v>
      </c>
      <c r="F21" s="58">
        <f>IF(SUM('Point Data'!AU22)=0,"",SUM('Point Data'!AU22))</f>
        <v>2</v>
      </c>
      <c r="G21" s="59">
        <f>IF(SUM('Point Data'!AV22:AZ22)=0,"",SUM('Point Data'!AV22:AZ22))</f>
        <v>79</v>
      </c>
      <c r="H21" s="124">
        <f>IF('Point Data'!BA22=0,"",'Point Data'!BA22)</f>
        <v>8</v>
      </c>
      <c r="I21" s="124">
        <f>IF('Point Data'!BB22=0,"",'Point Data'!BB22)</f>
        <v>84</v>
      </c>
      <c r="J21" s="110"/>
      <c r="K21" s="117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6.5" customHeight="1" x14ac:dyDescent="0.25">
      <c r="A22" s="61">
        <v>17</v>
      </c>
      <c r="B22" s="62" t="str">
        <f>'Point Data'!B23</f>
        <v>Rock Pigeon (Columba livia)</v>
      </c>
      <c r="C22" s="105" t="str">
        <f>'Point Data'!C23</f>
        <v>ROPI</v>
      </c>
      <c r="D22" s="54" t="str">
        <f>IF(SUM('Point Data'!D23:AL23)=0,"",SUM('Point Data'!D23:AL23))</f>
        <v/>
      </c>
      <c r="E22" s="56" t="str">
        <f>IF(SUM('Point Data'!AM23:AT23)=0,"",SUM('Point Data'!AM23:AT23))</f>
        <v/>
      </c>
      <c r="F22" s="58" t="str">
        <f>IF(SUM('Point Data'!AU23)=0,"",SUM('Point Data'!AU23))</f>
        <v/>
      </c>
      <c r="G22" s="59" t="str">
        <f>IF(SUM('Point Data'!AV23:AZ23)=0,"",SUM('Point Data'!AV23:AZ23))</f>
        <v/>
      </c>
      <c r="H22" s="124" t="str">
        <f>IF('Point Data'!BA23=0,"",'Point Data'!BA23)</f>
        <v/>
      </c>
      <c r="I22" s="124" t="str">
        <f>IF('Point Data'!BB23=0,"",'Point Data'!BB23)</f>
        <v/>
      </c>
      <c r="J22" s="110"/>
      <c r="K22" s="117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6.5" customHeight="1" x14ac:dyDescent="0.25">
      <c r="A23" s="61">
        <v>18</v>
      </c>
      <c r="B23" s="62" t="str">
        <f>'Point Data'!B24</f>
        <v>Mourning Dove (Zenaida macroura)</v>
      </c>
      <c r="C23" s="105" t="str">
        <f>'Point Data'!C24</f>
        <v>MODO</v>
      </c>
      <c r="D23" s="54">
        <f>IF(SUM('Point Data'!D24:AL24)=0,"",SUM('Point Data'!D24:AL24))</f>
        <v>4</v>
      </c>
      <c r="E23" s="56" t="str">
        <f>IF(SUM('Point Data'!AM24:AT24)=0,"",SUM('Point Data'!AM24:AT24))</f>
        <v/>
      </c>
      <c r="F23" s="58" t="str">
        <f>IF(SUM('Point Data'!AU24)=0,"",SUM('Point Data'!AU24))</f>
        <v/>
      </c>
      <c r="G23" s="59">
        <f>IF(SUM('Point Data'!AV24:AZ24)=0,"",SUM('Point Data'!AV24:AZ24))</f>
        <v>2</v>
      </c>
      <c r="H23" s="124">
        <f>IF('Point Data'!BA24=0,"",'Point Data'!BA24)</f>
        <v>6</v>
      </c>
      <c r="I23" s="124">
        <f>IF('Point Data'!BB24=0,"",'Point Data'!BB24)</f>
        <v>6</v>
      </c>
      <c r="J23" s="110"/>
      <c r="K23" s="117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6.5" customHeight="1" x14ac:dyDescent="0.25">
      <c r="A24" s="61">
        <v>19</v>
      </c>
      <c r="B24" s="62" t="str">
        <f>'Point Data'!B25</f>
        <v>Black-billed Cuckoo (Coccyzus erythropthalmus)</v>
      </c>
      <c r="C24" s="105" t="str">
        <f>'Point Data'!C25</f>
        <v>BBCU</v>
      </c>
      <c r="D24" s="54" t="str">
        <f>IF(SUM('Point Data'!D25:AL25)=0,"",SUM('Point Data'!D25:AL25))</f>
        <v/>
      </c>
      <c r="E24" s="56">
        <f>IF(SUM('Point Data'!AM25:AT25)=0,"",SUM('Point Data'!AM25:AT25))</f>
        <v>1</v>
      </c>
      <c r="F24" s="58" t="str">
        <f>IF(SUM('Point Data'!AU25)=0,"",SUM('Point Data'!AU25))</f>
        <v/>
      </c>
      <c r="G24" s="59" t="str">
        <f>IF(SUM('Point Data'!AV25:AZ25)=0,"",SUM('Point Data'!AV25:AZ25))</f>
        <v/>
      </c>
      <c r="H24" s="124">
        <f>IF('Point Data'!BA25=0,"",'Point Data'!BA25)</f>
        <v>1</v>
      </c>
      <c r="I24" s="124">
        <f>IF('Point Data'!BB25=0,"",'Point Data'!BB25)</f>
        <v>1</v>
      </c>
      <c r="J24" s="110" t="s">
        <v>166</v>
      </c>
      <c r="K24" s="117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6.5" customHeight="1" x14ac:dyDescent="0.25">
      <c r="A25" s="61">
        <v>20</v>
      </c>
      <c r="B25" s="62" t="str">
        <f>'Point Data'!B26</f>
        <v>Yellow-billed Cuckoo (Coccyzus americanus)</v>
      </c>
      <c r="C25" s="105" t="str">
        <f>'Point Data'!C26</f>
        <v>YBCU</v>
      </c>
      <c r="D25" s="54">
        <f>IF(SUM('Point Data'!D26:AL26)=0,"",SUM('Point Data'!D26:AL26))</f>
        <v>6</v>
      </c>
      <c r="E25" s="56" t="str">
        <f>IF(SUM('Point Data'!AM26:AT26)=0,"",SUM('Point Data'!AM26:AT26))</f>
        <v/>
      </c>
      <c r="F25" s="58" t="str">
        <f>IF(SUM('Point Data'!AU26)=0,"",SUM('Point Data'!AU26))</f>
        <v/>
      </c>
      <c r="G25" s="59">
        <f>IF(SUM('Point Data'!AV26:AZ26)=0,"",SUM('Point Data'!AV26:AZ26))</f>
        <v>1</v>
      </c>
      <c r="H25" s="124">
        <f>IF('Point Data'!BA26=0,"",'Point Data'!BA26)</f>
        <v>6</v>
      </c>
      <c r="I25" s="124">
        <f>IF('Point Data'!BB26=0,"",'Point Data'!BB26)</f>
        <v>7</v>
      </c>
      <c r="J25" s="110" t="s">
        <v>166</v>
      </c>
      <c r="K25" s="117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6.5" customHeight="1" x14ac:dyDescent="0.25">
      <c r="A26" s="61">
        <v>21</v>
      </c>
      <c r="B26" s="62" t="str">
        <f>'Point Data'!B27</f>
        <v>Great Horned Owl (Bubo virginianus)</v>
      </c>
      <c r="C26" s="105" t="str">
        <f>'Point Data'!C27</f>
        <v>GHOW</v>
      </c>
      <c r="D26" s="54" t="str">
        <f>IF(SUM('Point Data'!D27:AL27)=0,"",SUM('Point Data'!D27:AL27))</f>
        <v/>
      </c>
      <c r="E26" s="56" t="str">
        <f>IF(SUM('Point Data'!AM27:AT27)=0,"",SUM('Point Data'!AM27:AT27))</f>
        <v/>
      </c>
      <c r="F26" s="58" t="str">
        <f>IF(SUM('Point Data'!AU27)=0,"",SUM('Point Data'!AU27))</f>
        <v/>
      </c>
      <c r="G26" s="59" t="str">
        <f>IF(SUM('Point Data'!AV27:AZ27)=0,"",SUM('Point Data'!AV27:AZ27))</f>
        <v/>
      </c>
      <c r="H26" s="124" t="str">
        <f>IF('Point Data'!BA27=0,"",'Point Data'!BA27)</f>
        <v/>
      </c>
      <c r="I26" s="124" t="str">
        <f>IF('Point Data'!BB27=0,"",'Point Data'!BB27)</f>
        <v/>
      </c>
      <c r="J26" s="110"/>
      <c r="K26" s="117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6.5" customHeight="1" x14ac:dyDescent="0.25">
      <c r="A27" s="61">
        <v>22</v>
      </c>
      <c r="B27" s="62" t="str">
        <f>'Point Data'!B28</f>
        <v>Barred Owl (Strix varia)</v>
      </c>
      <c r="C27" s="105" t="str">
        <f>'Point Data'!C28</f>
        <v>GHOW</v>
      </c>
      <c r="D27" s="54">
        <f>IF(SUM('Point Data'!D28:AL28)=0,"",SUM('Point Data'!D28:AL28))</f>
        <v>1</v>
      </c>
      <c r="E27" s="56" t="str">
        <f>IF(SUM('Point Data'!AM28:AT28)=0,"",SUM('Point Data'!AM28:AT28))</f>
        <v/>
      </c>
      <c r="F27" s="58" t="str">
        <f>IF(SUM('Point Data'!AU28)=0,"",SUM('Point Data'!AU28))</f>
        <v/>
      </c>
      <c r="G27" s="59" t="str">
        <f>IF(SUM('Point Data'!AV28:AZ28)=0,"",SUM('Point Data'!AV28:AZ28))</f>
        <v/>
      </c>
      <c r="H27" s="124">
        <f>IF('Point Data'!BA28=0,"",'Point Data'!BA28)</f>
        <v>1</v>
      </c>
      <c r="I27" s="124">
        <f>IF('Point Data'!BB28=0,"",'Point Data'!BB28)</f>
        <v>1</v>
      </c>
      <c r="J27" s="110"/>
      <c r="K27" s="117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6.5" customHeight="1" x14ac:dyDescent="0.25">
      <c r="A28" s="61">
        <v>23</v>
      </c>
      <c r="B28" s="62" t="str">
        <f>'Point Data'!B29</f>
        <v>Chimney Swift (Chaetura pelagica)</v>
      </c>
      <c r="C28" s="105" t="str">
        <f>'Point Data'!C29</f>
        <v>CHSW</v>
      </c>
      <c r="D28" s="54" t="str">
        <f>IF(SUM('Point Data'!D29:AL29)=0,"",SUM('Point Data'!D29:AL29))</f>
        <v/>
      </c>
      <c r="E28" s="56" t="str">
        <f>IF(SUM('Point Data'!AM29:AT29)=0,"",SUM('Point Data'!AM29:AT29))</f>
        <v/>
      </c>
      <c r="F28" s="58" t="str">
        <f>IF(SUM('Point Data'!AU29)=0,"",SUM('Point Data'!AU29))</f>
        <v/>
      </c>
      <c r="G28" s="59">
        <f>IF(SUM('Point Data'!AV29:AZ29)=0,"",SUM('Point Data'!AV29:AZ29))</f>
        <v>6</v>
      </c>
      <c r="H28" s="124">
        <f>IF('Point Data'!BA29=0,"",'Point Data'!BA29)</f>
        <v>2</v>
      </c>
      <c r="I28" s="124">
        <f>IF('Point Data'!BB29=0,"",'Point Data'!BB29)</f>
        <v>6</v>
      </c>
      <c r="J28" s="110"/>
      <c r="K28" s="117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6.5" customHeight="1" x14ac:dyDescent="0.25">
      <c r="A29" s="61">
        <v>24</v>
      </c>
      <c r="B29" s="62" t="str">
        <f>'Point Data'!B30</f>
        <v>Ruby-throated Hummingbird (Archilochus colubris)</v>
      </c>
      <c r="C29" s="105" t="str">
        <f>'Point Data'!C30</f>
        <v>RTHU</v>
      </c>
      <c r="D29" s="54">
        <f>IF(SUM('Point Data'!D30:AL30)=0,"",SUM('Point Data'!D30:AL30))</f>
        <v>1</v>
      </c>
      <c r="E29" s="56" t="str">
        <f>IF(SUM('Point Data'!AM30:AT30)=0,"",SUM('Point Data'!AM30:AT30))</f>
        <v/>
      </c>
      <c r="F29" s="58" t="str">
        <f>IF(SUM('Point Data'!AU30)=0,"",SUM('Point Data'!AU30))</f>
        <v/>
      </c>
      <c r="G29" s="59" t="str">
        <f>IF(SUM('Point Data'!AV30:AZ30)=0,"",SUM('Point Data'!AV30:AZ30))</f>
        <v/>
      </c>
      <c r="H29" s="124">
        <f>IF('Point Data'!BA30=0,"",'Point Data'!BA30)</f>
        <v>1</v>
      </c>
      <c r="I29" s="124">
        <f>IF('Point Data'!BB30=0,"",'Point Data'!BB30)</f>
        <v>1</v>
      </c>
      <c r="J29" s="110"/>
      <c r="K29" s="117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6.5" customHeight="1" x14ac:dyDescent="0.25">
      <c r="A30" s="61">
        <v>25</v>
      </c>
      <c r="B30" s="62" t="str">
        <f>'Point Data'!B31</f>
        <v>Belted Kingfisher (Ceryle alcyon)</v>
      </c>
      <c r="C30" s="105" t="str">
        <f>'Point Data'!C31</f>
        <v>BEKI</v>
      </c>
      <c r="D30" s="54">
        <f>IF(SUM('Point Data'!D31:AL31)=0,"",SUM('Point Data'!D31:AL31))</f>
        <v>2</v>
      </c>
      <c r="E30" s="56">
        <f>IF(SUM('Point Data'!AM31:AT31)=0,"",SUM('Point Data'!AM31:AT31))</f>
        <v>6</v>
      </c>
      <c r="F30" s="58">
        <f>IF(SUM('Point Data'!AU31)=0,"",SUM('Point Data'!AU31))</f>
        <v>1</v>
      </c>
      <c r="G30" s="59">
        <f>IF(SUM('Point Data'!AV31:AZ31)=0,"",SUM('Point Data'!AV31:AZ31))</f>
        <v>1</v>
      </c>
      <c r="H30" s="124">
        <f>IF('Point Data'!BA31=0,"",'Point Data'!BA31)</f>
        <v>10</v>
      </c>
      <c r="I30" s="124">
        <f>IF('Point Data'!BB31=0,"",'Point Data'!BB31)</f>
        <v>10</v>
      </c>
      <c r="J30" s="110"/>
      <c r="K30" s="117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6.5" customHeight="1" x14ac:dyDescent="0.25">
      <c r="A31" s="61">
        <v>26</v>
      </c>
      <c r="B31" s="62" t="str">
        <f>'Point Data'!B32</f>
        <v>Red-bellied Woodpecker (Melanerpes carolinus)</v>
      </c>
      <c r="C31" s="105" t="str">
        <f>'Point Data'!C32</f>
        <v>RBWO</v>
      </c>
      <c r="D31" s="54">
        <f>IF(SUM('Point Data'!D32:AL32)=0,"",SUM('Point Data'!D32:AL32))</f>
        <v>11</v>
      </c>
      <c r="E31" s="56">
        <f>IF(SUM('Point Data'!AM32:AT32)=0,"",SUM('Point Data'!AM32:AT32))</f>
        <v>1</v>
      </c>
      <c r="F31" s="58" t="str">
        <f>IF(SUM('Point Data'!AU32)=0,"",SUM('Point Data'!AU32))</f>
        <v/>
      </c>
      <c r="G31" s="59">
        <f>IF(SUM('Point Data'!AV32:AZ32)=0,"",SUM('Point Data'!AV32:AZ32))</f>
        <v>1</v>
      </c>
      <c r="H31" s="124">
        <f>IF('Point Data'!BA32=0,"",'Point Data'!BA32)</f>
        <v>11</v>
      </c>
      <c r="I31" s="124">
        <f>IF('Point Data'!BB32=0,"",'Point Data'!BB32)</f>
        <v>13</v>
      </c>
      <c r="J31" s="110"/>
      <c r="K31" s="117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6.5" customHeight="1" x14ac:dyDescent="0.25">
      <c r="A32" s="61">
        <v>27</v>
      </c>
      <c r="B32" s="62" t="str">
        <f>'Point Data'!B33</f>
        <v>Downy Woodpecker (Picoides pubescens)</v>
      </c>
      <c r="C32" s="105" t="str">
        <f>'Point Data'!C33</f>
        <v>DOWO</v>
      </c>
      <c r="D32" s="54">
        <f>IF(SUM('Point Data'!D33:AL33)=0,"",SUM('Point Data'!D33:AL33))</f>
        <v>6</v>
      </c>
      <c r="E32" s="56">
        <f>IF(SUM('Point Data'!AM33:AT33)=0,"",SUM('Point Data'!AM33:AT33))</f>
        <v>6</v>
      </c>
      <c r="F32" s="58">
        <f>IF(SUM('Point Data'!AU33)=0,"",SUM('Point Data'!AU33))</f>
        <v>1</v>
      </c>
      <c r="G32" s="59">
        <f>IF(SUM('Point Data'!AV33:AZ33)=0,"",SUM('Point Data'!AV33:AZ33))</f>
        <v>4</v>
      </c>
      <c r="H32" s="124">
        <f>IF('Point Data'!BA33=0,"",'Point Data'!BA33)</f>
        <v>16</v>
      </c>
      <c r="I32" s="124">
        <f>IF('Point Data'!BB33=0,"",'Point Data'!BB33)</f>
        <v>17</v>
      </c>
      <c r="J32" s="110"/>
      <c r="K32" s="117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6.5" customHeight="1" x14ac:dyDescent="0.25">
      <c r="A33" s="61">
        <v>28</v>
      </c>
      <c r="B33" s="62" t="str">
        <f>'Point Data'!B34</f>
        <v>Hairy Woodpecker (Picoides villosus)</v>
      </c>
      <c r="C33" s="105" t="str">
        <f>'Point Data'!C34</f>
        <v>HAWO</v>
      </c>
      <c r="D33" s="54">
        <f>IF(SUM('Point Data'!D34:AL34)=0,"",SUM('Point Data'!D34:AL34))</f>
        <v>1</v>
      </c>
      <c r="E33" s="56" t="str">
        <f>IF(SUM('Point Data'!AM34:AT34)=0,"",SUM('Point Data'!AM34:AT34))</f>
        <v/>
      </c>
      <c r="F33" s="58" t="str">
        <f>IF(SUM('Point Data'!AU34)=0,"",SUM('Point Data'!AU34))</f>
        <v/>
      </c>
      <c r="G33" s="59" t="str">
        <f>IF(SUM('Point Data'!AV34:AZ34)=0,"",SUM('Point Data'!AV34:AZ34))</f>
        <v/>
      </c>
      <c r="H33" s="124">
        <f>IF('Point Data'!BA34=0,"",'Point Data'!BA34)</f>
        <v>1</v>
      </c>
      <c r="I33" s="124">
        <f>IF('Point Data'!BB34=0,"",'Point Data'!BB34)</f>
        <v>1</v>
      </c>
      <c r="J33" s="110"/>
      <c r="K33" s="117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6.5" customHeight="1" x14ac:dyDescent="0.25">
      <c r="A34" s="61">
        <v>29</v>
      </c>
      <c r="B34" s="62" t="str">
        <f>'Point Data'!B35</f>
        <v>Northern Flicker (Colaptes auratus)</v>
      </c>
      <c r="C34" s="105" t="str">
        <f>'Point Data'!C35</f>
        <v>NOFL</v>
      </c>
      <c r="D34" s="54">
        <f>IF(SUM('Point Data'!D35:AL35)=0,"",SUM('Point Data'!D35:AL35))</f>
        <v>1</v>
      </c>
      <c r="E34" s="56">
        <f>IF(SUM('Point Data'!AM35:AT35)=0,"",SUM('Point Data'!AM35:AT35))</f>
        <v>1</v>
      </c>
      <c r="F34" s="58" t="str">
        <f>IF(SUM('Point Data'!AU35)=0,"",SUM('Point Data'!AU35))</f>
        <v/>
      </c>
      <c r="G34" s="59" t="str">
        <f>IF(SUM('Point Data'!AV35:AZ35)=0,"",SUM('Point Data'!AV35:AZ35))</f>
        <v/>
      </c>
      <c r="H34" s="124">
        <f>IF('Point Data'!BA35=0,"",'Point Data'!BA35)</f>
        <v>2</v>
      </c>
      <c r="I34" s="124">
        <f>IF('Point Data'!BB35=0,"",'Point Data'!BB35)</f>
        <v>2</v>
      </c>
      <c r="J34" s="110"/>
      <c r="K34" s="117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6.5" customHeight="1" x14ac:dyDescent="0.25">
      <c r="A35" s="61">
        <v>30</v>
      </c>
      <c r="B35" s="62" t="str">
        <f>'Point Data'!B36</f>
        <v>Pileated Woodpecker (Dryocopus pileatus)</v>
      </c>
      <c r="C35" s="105" t="str">
        <f>'Point Data'!C36</f>
        <v>PIWO</v>
      </c>
      <c r="D35" s="54">
        <f>IF(SUM('Point Data'!D36:AL36)=0,"",SUM('Point Data'!D36:AL36))</f>
        <v>2</v>
      </c>
      <c r="E35" s="56" t="str">
        <f>IF(SUM('Point Data'!AM36:AT36)=0,"",SUM('Point Data'!AM36:AT36))</f>
        <v/>
      </c>
      <c r="F35" s="58" t="str">
        <f>IF(SUM('Point Data'!AU36)=0,"",SUM('Point Data'!AU36))</f>
        <v/>
      </c>
      <c r="G35" s="59" t="str">
        <f>IF(SUM('Point Data'!AV36:AZ36)=0,"",SUM('Point Data'!AV36:AZ36))</f>
        <v/>
      </c>
      <c r="H35" s="124">
        <f>IF('Point Data'!BA36=0,"",'Point Data'!BA36)</f>
        <v>2</v>
      </c>
      <c r="I35" s="124">
        <f>IF('Point Data'!BB36=0,"",'Point Data'!BB36)</f>
        <v>2</v>
      </c>
      <c r="J35" s="110"/>
      <c r="K35" s="117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6.5" customHeight="1" x14ac:dyDescent="0.25">
      <c r="A36" s="61">
        <v>31</v>
      </c>
      <c r="B36" s="62" t="str">
        <f>'Point Data'!B37</f>
        <v>Eastern Wood-Pewee (Contopus virens)</v>
      </c>
      <c r="C36" s="105" t="str">
        <f>'Point Data'!C37</f>
        <v>EAWP</v>
      </c>
      <c r="D36" s="54">
        <f>IF(SUM('Point Data'!D37:AL37)=0,"",SUM('Point Data'!D37:AL37))</f>
        <v>20</v>
      </c>
      <c r="E36" s="56">
        <f>IF(SUM('Point Data'!AM37:AT37)=0,"",SUM('Point Data'!AM37:AT37))</f>
        <v>1</v>
      </c>
      <c r="F36" s="58" t="str">
        <f>IF(SUM('Point Data'!AU37)=0,"",SUM('Point Data'!AU37))</f>
        <v/>
      </c>
      <c r="G36" s="59">
        <f>IF(SUM('Point Data'!AV37:AZ37)=0,"",SUM('Point Data'!AV37:AZ37))</f>
        <v>1</v>
      </c>
      <c r="H36" s="124">
        <f>IF('Point Data'!BA37=0,"",'Point Data'!BA37)</f>
        <v>15</v>
      </c>
      <c r="I36" s="124">
        <f>IF('Point Data'!BB37=0,"",'Point Data'!BB37)</f>
        <v>22</v>
      </c>
      <c r="J36" s="110"/>
      <c r="K36" s="117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6.5" customHeight="1" x14ac:dyDescent="0.25">
      <c r="A37" s="61">
        <v>32</v>
      </c>
      <c r="B37" s="62" t="str">
        <f>'Point Data'!B38</f>
        <v>Alder Flycatcher (Empidonax alnorum)</v>
      </c>
      <c r="C37" s="105" t="str">
        <f>'Point Data'!C38</f>
        <v>ALFL</v>
      </c>
      <c r="D37" s="54">
        <f>IF(SUM('Point Data'!D38:AL38)=0,"",SUM('Point Data'!D38:AL38))</f>
        <v>2</v>
      </c>
      <c r="E37" s="56" t="str">
        <f>IF(SUM('Point Data'!AM38:AT38)=0,"",SUM('Point Data'!AM38:AT38))</f>
        <v/>
      </c>
      <c r="F37" s="58" t="str">
        <f>IF(SUM('Point Data'!AU38)=0,"",SUM('Point Data'!AU38))</f>
        <v/>
      </c>
      <c r="G37" s="59" t="str">
        <f>IF(SUM('Point Data'!AV38:AZ38)=0,"",SUM('Point Data'!AV38:AZ38))</f>
        <v/>
      </c>
      <c r="H37" s="124">
        <f>IF('Point Data'!BA38=0,"",'Point Data'!BA38)</f>
        <v>1</v>
      </c>
      <c r="I37" s="124">
        <f>IF('Point Data'!BB38=0,"",'Point Data'!BB38)</f>
        <v>2</v>
      </c>
      <c r="J37" s="110"/>
      <c r="K37" s="117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6.5" customHeight="1" x14ac:dyDescent="0.25">
      <c r="A38" s="61">
        <v>33</v>
      </c>
      <c r="B38" s="62" t="str">
        <f>'Point Data'!B39</f>
        <v>Willow Flycatcher (Empidonax traillii)</v>
      </c>
      <c r="C38" s="105" t="str">
        <f>'Point Data'!C39</f>
        <v>WIFL</v>
      </c>
      <c r="D38" s="54">
        <f>IF(SUM('Point Data'!D39:AL39)=0,"",SUM('Point Data'!D39:AL39))</f>
        <v>4</v>
      </c>
      <c r="E38" s="56" t="str">
        <f>IF(SUM('Point Data'!AM39:AT39)=0,"",SUM('Point Data'!AM39:AT39))</f>
        <v/>
      </c>
      <c r="F38" s="58" t="str">
        <f>IF(SUM('Point Data'!AU39)=0,"",SUM('Point Data'!AU39))</f>
        <v/>
      </c>
      <c r="G38" s="59" t="str">
        <f>IF(SUM('Point Data'!AV39:AZ39)=0,"",SUM('Point Data'!AV39:AZ39))</f>
        <v/>
      </c>
      <c r="H38" s="124">
        <f>IF('Point Data'!BA39=0,"",'Point Data'!BA39)</f>
        <v>2</v>
      </c>
      <c r="I38" s="124">
        <f>IF('Point Data'!BB39=0,"",'Point Data'!BB39)</f>
        <v>4</v>
      </c>
      <c r="J38" s="110" t="s">
        <v>166</v>
      </c>
      <c r="K38" s="117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6.5" customHeight="1" x14ac:dyDescent="0.25">
      <c r="A39" s="61">
        <v>34</v>
      </c>
      <c r="B39" s="62" t="str">
        <f>'Point Data'!B40</f>
        <v>Least Flycatcher (Empidonax minimus)</v>
      </c>
      <c r="C39" s="105" t="str">
        <f>'Point Data'!C40</f>
        <v>LEFL</v>
      </c>
      <c r="D39" s="54" t="str">
        <f>IF(SUM('Point Data'!D40:AL40)=0,"",SUM('Point Data'!D40:AL40))</f>
        <v/>
      </c>
      <c r="E39" s="56" t="str">
        <f>IF(SUM('Point Data'!AM40:AT40)=0,"",SUM('Point Data'!AM40:AT40))</f>
        <v/>
      </c>
      <c r="F39" s="58" t="str">
        <f>IF(SUM('Point Data'!AU40)=0,"",SUM('Point Data'!AU40))</f>
        <v/>
      </c>
      <c r="G39" s="59" t="str">
        <f>IF(SUM('Point Data'!AV40:AZ40)=0,"",SUM('Point Data'!AV40:AZ40))</f>
        <v/>
      </c>
      <c r="H39" s="124" t="str">
        <f>IF('Point Data'!BA40=0,"",'Point Data'!BA40)</f>
        <v/>
      </c>
      <c r="I39" s="124" t="str">
        <f>IF('Point Data'!BB40=0,"",'Point Data'!BB40)</f>
        <v/>
      </c>
      <c r="J39" s="110"/>
      <c r="K39" s="117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6.5" customHeight="1" x14ac:dyDescent="0.25">
      <c r="A40" s="61">
        <v>35</v>
      </c>
      <c r="B40" s="62" t="str">
        <f>'Point Data'!B41</f>
        <v>Eastern Phoebe (Sayornis phoebe)</v>
      </c>
      <c r="C40" s="105" t="str">
        <f>'Point Data'!C41</f>
        <v>EAPH</v>
      </c>
      <c r="D40" s="54" t="str">
        <f>IF(SUM('Point Data'!D41:AL41)=0,"",SUM('Point Data'!D41:AL41))</f>
        <v/>
      </c>
      <c r="E40" s="56" t="str">
        <f>IF(SUM('Point Data'!AM41:AT41)=0,"",SUM('Point Data'!AM41:AT41))</f>
        <v/>
      </c>
      <c r="F40" s="58">
        <f>IF(SUM('Point Data'!AU41)=0,"",SUM('Point Data'!AU41))</f>
        <v>1</v>
      </c>
      <c r="G40" s="59">
        <f>IF(SUM('Point Data'!AV41:AZ41)=0,"",SUM('Point Data'!AV41:AZ41))</f>
        <v>1</v>
      </c>
      <c r="H40" s="124">
        <f>IF('Point Data'!BA41=0,"",'Point Data'!BA41)</f>
        <v>2</v>
      </c>
      <c r="I40" s="124">
        <f>IF('Point Data'!BB41=0,"",'Point Data'!BB41)</f>
        <v>2</v>
      </c>
      <c r="J40" s="110"/>
      <c r="K40" s="117" t="s">
        <v>222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6.5" customHeight="1" x14ac:dyDescent="0.25">
      <c r="A41" s="61">
        <v>36</v>
      </c>
      <c r="B41" s="62" t="str">
        <f>'Point Data'!B42</f>
        <v>Great Crested Flycatcher (Myiarchus crinitus)</v>
      </c>
      <c r="C41" s="105" t="str">
        <f>'Point Data'!C42</f>
        <v>GCFL</v>
      </c>
      <c r="D41" s="54">
        <f>IF(SUM('Point Data'!D42:AL42)=0,"",SUM('Point Data'!D42:AL42))</f>
        <v>14</v>
      </c>
      <c r="E41" s="56">
        <f>IF(SUM('Point Data'!AM42:AT42)=0,"",SUM('Point Data'!AM42:AT42))</f>
        <v>6</v>
      </c>
      <c r="F41" s="58">
        <f>IF(SUM('Point Data'!AU42)=0,"",SUM('Point Data'!AU42))</f>
        <v>1</v>
      </c>
      <c r="G41" s="59">
        <f>IF(SUM('Point Data'!AV42:AZ42)=0,"",SUM('Point Data'!AV42:AZ42))</f>
        <v>4</v>
      </c>
      <c r="H41" s="124">
        <f>IF('Point Data'!BA42=0,"",'Point Data'!BA42)</f>
        <v>21</v>
      </c>
      <c r="I41" s="124">
        <f>IF('Point Data'!BB42=0,"",'Point Data'!BB42)</f>
        <v>25</v>
      </c>
      <c r="J41" s="110"/>
      <c r="K41" s="117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6.5" customHeight="1" x14ac:dyDescent="0.25">
      <c r="A42" s="61">
        <v>37</v>
      </c>
      <c r="B42" s="62" t="str">
        <f>'Point Data'!B43</f>
        <v>Eastern Kingbird (Tyrannus tyrannus)</v>
      </c>
      <c r="C42" s="105" t="str">
        <f>'Point Data'!C43</f>
        <v>EAKI</v>
      </c>
      <c r="D42" s="54">
        <f>IF(SUM('Point Data'!D43:AL43)=0,"",SUM('Point Data'!D43:AL43))</f>
        <v>1</v>
      </c>
      <c r="E42" s="56">
        <f>IF(SUM('Point Data'!AM43:AT43)=0,"",SUM('Point Data'!AM43:AT43))</f>
        <v>1</v>
      </c>
      <c r="F42" s="58" t="str">
        <f>IF(SUM('Point Data'!AU43)=0,"",SUM('Point Data'!AU43))</f>
        <v/>
      </c>
      <c r="G42" s="59" t="str">
        <f>IF(SUM('Point Data'!AV43:AZ43)=0,"",SUM('Point Data'!AV43:AZ43))</f>
        <v/>
      </c>
      <c r="H42" s="124">
        <f>IF('Point Data'!BA43=0,"",'Point Data'!BA43)</f>
        <v>2</v>
      </c>
      <c r="I42" s="124">
        <f>IF('Point Data'!BB43=0,"",'Point Data'!BB43)</f>
        <v>2</v>
      </c>
      <c r="J42" s="110"/>
      <c r="K42" s="117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6.5" customHeight="1" x14ac:dyDescent="0.25">
      <c r="A43" s="61">
        <v>38</v>
      </c>
      <c r="B43" s="62" t="str">
        <f>'Point Data'!B44</f>
        <v>Yellow-throated Vireo (Vireo flavifrons)</v>
      </c>
      <c r="C43" s="105" t="str">
        <f>'Point Data'!C44</f>
        <v>YTVI</v>
      </c>
      <c r="D43" s="54">
        <f>IF(SUM('Point Data'!D44:AL44)=0,"",SUM('Point Data'!D44:AL44))</f>
        <v>2</v>
      </c>
      <c r="E43" s="56" t="str">
        <f>IF(SUM('Point Data'!AM44:AT44)=0,"",SUM('Point Data'!AM44:AT44))</f>
        <v/>
      </c>
      <c r="F43" s="58" t="str">
        <f>IF(SUM('Point Data'!AU44)=0,"",SUM('Point Data'!AU44))</f>
        <v/>
      </c>
      <c r="G43" s="59" t="str">
        <f>IF(SUM('Point Data'!AV44:AZ44)=0,"",SUM('Point Data'!AV44:AZ44))</f>
        <v/>
      </c>
      <c r="H43" s="124">
        <f>IF('Point Data'!BA44=0,"",'Point Data'!BA44)</f>
        <v>2</v>
      </c>
      <c r="I43" s="124">
        <f>IF('Point Data'!BB44=0,"",'Point Data'!BB44)</f>
        <v>2</v>
      </c>
      <c r="J43" s="110"/>
      <c r="K43" s="117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6.5" customHeight="1" x14ac:dyDescent="0.25">
      <c r="A44" s="61">
        <v>39</v>
      </c>
      <c r="B44" s="62" t="str">
        <f>'Point Data'!B45</f>
        <v>Warbling Vireo (Vireo gilvus)</v>
      </c>
      <c r="C44" s="105" t="str">
        <f>'Point Data'!C45</f>
        <v>WAVI</v>
      </c>
      <c r="D44" s="54">
        <f>IF(SUM('Point Data'!D45:AL45)=0,"",SUM('Point Data'!D45:AL45))</f>
        <v>6</v>
      </c>
      <c r="E44" s="56">
        <f>IF(SUM('Point Data'!AM45:AT45)=0,"",SUM('Point Data'!AM45:AT45))</f>
        <v>5</v>
      </c>
      <c r="F44" s="58">
        <f>IF(SUM('Point Data'!AU45)=0,"",SUM('Point Data'!AU45))</f>
        <v>1</v>
      </c>
      <c r="G44" s="59">
        <f>IF(SUM('Point Data'!AV45:AZ45)=0,"",SUM('Point Data'!AV45:AZ45))</f>
        <v>2</v>
      </c>
      <c r="H44" s="124">
        <f>IF('Point Data'!BA45=0,"",'Point Data'!BA45)</f>
        <v>12</v>
      </c>
      <c r="I44" s="124">
        <f>IF('Point Data'!BB45=0,"",'Point Data'!BB45)</f>
        <v>14</v>
      </c>
      <c r="J44" s="110"/>
      <c r="K44" s="117" t="s">
        <v>250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6.5" customHeight="1" x14ac:dyDescent="0.25">
      <c r="A45" s="61">
        <v>40</v>
      </c>
      <c r="B45" s="62" t="str">
        <f>'Point Data'!B46</f>
        <v>Red-eyed Vireo (Vireo olivaceus)</v>
      </c>
      <c r="C45" s="105" t="str">
        <f>'Point Data'!C46</f>
        <v>REVI</v>
      </c>
      <c r="D45" s="54">
        <f>IF(SUM('Point Data'!D46:AL46)=0,"",SUM('Point Data'!D46:AL46))</f>
        <v>21</v>
      </c>
      <c r="E45" s="56">
        <f>IF(SUM('Point Data'!AM46:AT46)=0,"",SUM('Point Data'!AM46:AT46))</f>
        <v>3</v>
      </c>
      <c r="F45" s="58">
        <f>IF(SUM('Point Data'!AU46)=0,"",SUM('Point Data'!AU46))</f>
        <v>1</v>
      </c>
      <c r="G45" s="59">
        <f>IF(SUM('Point Data'!AV46:AZ46)=0,"",SUM('Point Data'!AV46:AZ46))</f>
        <v>4</v>
      </c>
      <c r="H45" s="124">
        <f>IF('Point Data'!BA46=0,"",'Point Data'!BA46)</f>
        <v>22</v>
      </c>
      <c r="I45" s="124">
        <f>IF('Point Data'!BB46=0,"",'Point Data'!BB46)</f>
        <v>29</v>
      </c>
      <c r="J45" s="110"/>
      <c r="K45" s="117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6.5" customHeight="1" x14ac:dyDescent="0.25">
      <c r="A46" s="61">
        <v>41</v>
      </c>
      <c r="B46" s="62" t="str">
        <f>'Point Data'!B47</f>
        <v>Blue Jay (Cyanocitta cristata)</v>
      </c>
      <c r="C46" s="105" t="str">
        <f>'Point Data'!C47</f>
        <v>BLJA</v>
      </c>
      <c r="D46" s="54">
        <f>IF(SUM('Point Data'!D47:AL47)=0,"",SUM('Point Data'!D47:AL47))</f>
        <v>25</v>
      </c>
      <c r="E46" s="56">
        <f>IF(SUM('Point Data'!AM47:AT47)=0,"",SUM('Point Data'!AM47:AT47))</f>
        <v>3</v>
      </c>
      <c r="F46" s="58">
        <f>IF(SUM('Point Data'!AU47)=0,"",SUM('Point Data'!AU47))</f>
        <v>1</v>
      </c>
      <c r="G46" s="59">
        <f>IF(SUM('Point Data'!AV47:AZ47)=0,"",SUM('Point Data'!AV47:AZ47))</f>
        <v>4</v>
      </c>
      <c r="H46" s="124">
        <f>IF('Point Data'!BA47=0,"",'Point Data'!BA47)</f>
        <v>25</v>
      </c>
      <c r="I46" s="124">
        <f>IF('Point Data'!BB47=0,"",'Point Data'!BB47)</f>
        <v>33</v>
      </c>
      <c r="J46" s="110"/>
      <c r="K46" s="117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6.5" customHeight="1" x14ac:dyDescent="0.25">
      <c r="A47" s="61">
        <v>42</v>
      </c>
      <c r="B47" s="62" t="str">
        <f>'Point Data'!B48</f>
        <v>American Crow (Corvus brachyrhynchos)</v>
      </c>
      <c r="C47" s="105" t="str">
        <f>'Point Data'!C48</f>
        <v>AMCR</v>
      </c>
      <c r="D47" s="54">
        <f>IF(SUM('Point Data'!D48:AL48)=0,"",SUM('Point Data'!D48:AL48))</f>
        <v>16</v>
      </c>
      <c r="E47" s="56">
        <f>IF(SUM('Point Data'!AM48:AT48)=0,"",SUM('Point Data'!AM48:AT48))</f>
        <v>4</v>
      </c>
      <c r="F47" s="58">
        <f>IF(SUM('Point Data'!AU48)=0,"",SUM('Point Data'!AU48))</f>
        <v>3</v>
      </c>
      <c r="G47" s="59">
        <f>IF(SUM('Point Data'!AV48:AZ48)=0,"",SUM('Point Data'!AV48:AZ48))</f>
        <v>10</v>
      </c>
      <c r="H47" s="124">
        <f>IF('Point Data'!BA48=0,"",'Point Data'!BA48)</f>
        <v>19</v>
      </c>
      <c r="I47" s="124">
        <f>IF('Point Data'!BB48=0,"",'Point Data'!BB48)</f>
        <v>33</v>
      </c>
      <c r="J47" s="110"/>
      <c r="K47" s="117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6.5" customHeight="1" x14ac:dyDescent="0.25">
      <c r="A48" s="61">
        <v>43</v>
      </c>
      <c r="B48" s="62" t="str">
        <f>'Point Data'!B49</f>
        <v>Tree Swallow (Tachycineta bicolor)</v>
      </c>
      <c r="C48" s="105" t="str">
        <f>'Point Data'!C49</f>
        <v>TRES</v>
      </c>
      <c r="D48" s="54">
        <f>IF(SUM('Point Data'!D49:AL49)=0,"",SUM('Point Data'!D49:AL49))</f>
        <v>6</v>
      </c>
      <c r="E48" s="56">
        <f>IF(SUM('Point Data'!AM49:AT49)=0,"",SUM('Point Data'!AM49:AT49))</f>
        <v>3</v>
      </c>
      <c r="F48" s="58" t="str">
        <f>IF(SUM('Point Data'!AU49)=0,"",SUM('Point Data'!AU49))</f>
        <v/>
      </c>
      <c r="G48" s="59" t="str">
        <f>IF(SUM('Point Data'!AV49:AZ49)=0,"",SUM('Point Data'!AV49:AZ49))</f>
        <v/>
      </c>
      <c r="H48" s="124">
        <f>IF('Point Data'!BA49=0,"",'Point Data'!BA49)</f>
        <v>5</v>
      </c>
      <c r="I48" s="124">
        <f>IF('Point Data'!BB49=0,"",'Point Data'!BB49)</f>
        <v>9</v>
      </c>
      <c r="J48" s="110"/>
      <c r="K48" s="117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6.5" customHeight="1" x14ac:dyDescent="0.25">
      <c r="A49" s="61">
        <v>44</v>
      </c>
      <c r="B49" s="62" t="str">
        <f>'Point Data'!B50</f>
        <v>No. Rough-w. Swallow (Stelgidopteryx serripennis)</v>
      </c>
      <c r="C49" s="105" t="str">
        <f>'Point Data'!C50</f>
        <v>NRWS</v>
      </c>
      <c r="D49" s="54">
        <f>IF(SUM('Point Data'!D50:AL50)=0,"",SUM('Point Data'!D50:AL50))</f>
        <v>1</v>
      </c>
      <c r="E49" s="56">
        <f>IF(SUM('Point Data'!AM50:AT50)=0,"",SUM('Point Data'!AM50:AT50))</f>
        <v>1</v>
      </c>
      <c r="F49" s="58">
        <f>IF(SUM('Point Data'!AU50)=0,"",SUM('Point Data'!AU50))</f>
        <v>1</v>
      </c>
      <c r="G49" s="59" t="str">
        <f>IF(SUM('Point Data'!AV50:AZ50)=0,"",SUM('Point Data'!AV50:AZ50))</f>
        <v/>
      </c>
      <c r="H49" s="124">
        <f>IF('Point Data'!BA50=0,"",'Point Data'!BA50)</f>
        <v>3</v>
      </c>
      <c r="I49" s="124">
        <f>IF('Point Data'!BB50=0,"",'Point Data'!BB50)</f>
        <v>3</v>
      </c>
      <c r="J49" s="110"/>
      <c r="K49" s="117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6.5" customHeight="1" x14ac:dyDescent="0.25">
      <c r="A50" s="61">
        <v>45</v>
      </c>
      <c r="B50" s="62" t="str">
        <f>'Point Data'!B51</f>
        <v>Bank Swallow (Riparia riparia)</v>
      </c>
      <c r="C50" s="105" t="str">
        <f>'Point Data'!C51</f>
        <v>BANS</v>
      </c>
      <c r="D50" s="54">
        <f>IF(SUM('Point Data'!D51:AL51)=0,"",SUM('Point Data'!D51:AL51))</f>
        <v>26</v>
      </c>
      <c r="E50" s="56">
        <f>IF(SUM('Point Data'!AM51:AT51)=0,"",SUM('Point Data'!AM51:AT51))</f>
        <v>2</v>
      </c>
      <c r="F50" s="58" t="str">
        <f>IF(SUM('Point Data'!AU51)=0,"",SUM('Point Data'!AU51))</f>
        <v/>
      </c>
      <c r="G50" s="59" t="str">
        <f>IF(SUM('Point Data'!AV51:AZ51)=0,"",SUM('Point Data'!AV51:AZ51))</f>
        <v/>
      </c>
      <c r="H50" s="124">
        <f>IF('Point Data'!BA51=0,"",'Point Data'!BA51)</f>
        <v>4</v>
      </c>
      <c r="I50" s="124">
        <f>IF('Point Data'!BB51=0,"",'Point Data'!BB51)</f>
        <v>28</v>
      </c>
      <c r="J50" s="110"/>
      <c r="K50" s="117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6.5" customHeight="1" x14ac:dyDescent="0.25">
      <c r="A51" s="61">
        <v>46</v>
      </c>
      <c r="B51" s="62" t="str">
        <f>'Point Data'!B52</f>
        <v>Cliff Swallow (Petrochelidon pyrrhonota)</v>
      </c>
      <c r="C51" s="105" t="str">
        <f>'Point Data'!C52</f>
        <v>CLSW</v>
      </c>
      <c r="D51" s="54" t="str">
        <f>IF(SUM('Point Data'!D52:AL52)=0,"",SUM('Point Data'!D52:AL52))</f>
        <v/>
      </c>
      <c r="E51" s="56" t="str">
        <f>IF(SUM('Point Data'!AM52:AT52)=0,"",SUM('Point Data'!AM52:AT52))</f>
        <v/>
      </c>
      <c r="F51" s="58" t="str">
        <f>IF(SUM('Point Data'!AU52)=0,"",SUM('Point Data'!AU52))</f>
        <v/>
      </c>
      <c r="G51" s="59" t="str">
        <f>IF(SUM('Point Data'!AV52:AZ52)=0,"",SUM('Point Data'!AV52:AZ52))</f>
        <v/>
      </c>
      <c r="H51" s="124" t="str">
        <f>IF('Point Data'!BA52=0,"",'Point Data'!BA52)</f>
        <v/>
      </c>
      <c r="I51" s="124" t="str">
        <f>IF('Point Data'!BB52=0,"",'Point Data'!BB52)</f>
        <v/>
      </c>
      <c r="J51" s="110"/>
      <c r="K51" s="117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6.5" customHeight="1" x14ac:dyDescent="0.25">
      <c r="A52" s="61">
        <v>47</v>
      </c>
      <c r="B52" s="62" t="str">
        <f>'Point Data'!B53</f>
        <v>Barn Swallow (Hirundo rustica)</v>
      </c>
      <c r="C52" s="105" t="str">
        <f>'Point Data'!C53</f>
        <v>BARS</v>
      </c>
      <c r="D52" s="54">
        <f>IF(SUM('Point Data'!D53:AL53)=0,"",SUM('Point Data'!D53:AL53))</f>
        <v>2</v>
      </c>
      <c r="E52" s="56">
        <f>IF(SUM('Point Data'!AM53:AT53)=0,"",SUM('Point Data'!AM53:AT53))</f>
        <v>1</v>
      </c>
      <c r="F52" s="58" t="str">
        <f>IF(SUM('Point Data'!AU53)=0,"",SUM('Point Data'!AU53))</f>
        <v/>
      </c>
      <c r="G52" s="59" t="str">
        <f>IF(SUM('Point Data'!AV53:AZ53)=0,"",SUM('Point Data'!AV53:AZ53))</f>
        <v/>
      </c>
      <c r="H52" s="124">
        <f>IF('Point Data'!BA53=0,"",'Point Data'!BA53)</f>
        <v>3</v>
      </c>
      <c r="I52" s="124">
        <f>IF('Point Data'!BB53=0,"",'Point Data'!BB53)</f>
        <v>3</v>
      </c>
      <c r="J52" s="110"/>
      <c r="K52" s="117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6.5" customHeight="1" x14ac:dyDescent="0.25">
      <c r="A53" s="61">
        <v>48</v>
      </c>
      <c r="B53" s="62" t="str">
        <f>'Point Data'!B54</f>
        <v>Black-capped Chickadee (Poecile atricapillus)</v>
      </c>
      <c r="C53" s="105" t="str">
        <f>'Point Data'!C54</f>
        <v>BCCH</v>
      </c>
      <c r="D53" s="54">
        <f>IF(SUM('Point Data'!D54:AL54)=0,"",SUM('Point Data'!D54:AL54))</f>
        <v>3</v>
      </c>
      <c r="E53" s="56">
        <f>IF(SUM('Point Data'!AM54:AT54)=0,"",SUM('Point Data'!AM54:AT54))</f>
        <v>4</v>
      </c>
      <c r="F53" s="58" t="str">
        <f>IF(SUM('Point Data'!AU54)=0,"",SUM('Point Data'!AU54))</f>
        <v/>
      </c>
      <c r="G53" s="59">
        <f>IF(SUM('Point Data'!AV54:AZ54)=0,"",SUM('Point Data'!AV54:AZ54))</f>
        <v>2</v>
      </c>
      <c r="H53" s="124">
        <f>IF('Point Data'!BA54=0,"",'Point Data'!BA54)</f>
        <v>8</v>
      </c>
      <c r="I53" s="124">
        <f>IF('Point Data'!BB54=0,"",'Point Data'!BB54)</f>
        <v>9</v>
      </c>
      <c r="J53" s="110"/>
      <c r="K53" s="117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6.5" customHeight="1" x14ac:dyDescent="0.25">
      <c r="A54" s="61">
        <v>49</v>
      </c>
      <c r="B54" s="62" t="str">
        <f>'Point Data'!B55</f>
        <v>White-breasted Nuthatch (Sitta carolinensis)</v>
      </c>
      <c r="C54" s="105" t="str">
        <f>'Point Data'!C55</f>
        <v>WBNU</v>
      </c>
      <c r="D54" s="54">
        <f>IF(SUM('Point Data'!D55:AL55)=0,"",SUM('Point Data'!D55:AL55))</f>
        <v>7</v>
      </c>
      <c r="E54" s="56">
        <f>IF(SUM('Point Data'!AM55:AT55)=0,"",SUM('Point Data'!AM55:AT55))</f>
        <v>2</v>
      </c>
      <c r="F54" s="58" t="str">
        <f>IF(SUM('Point Data'!AU55)=0,"",SUM('Point Data'!AU55))</f>
        <v/>
      </c>
      <c r="G54" s="59">
        <f>IF(SUM('Point Data'!AV55:AZ55)=0,"",SUM('Point Data'!AV55:AZ55))</f>
        <v>1</v>
      </c>
      <c r="H54" s="124">
        <f>IF('Point Data'!BA55=0,"",'Point Data'!BA55)</f>
        <v>10</v>
      </c>
      <c r="I54" s="124">
        <f>IF('Point Data'!BB55=0,"",'Point Data'!BB55)</f>
        <v>10</v>
      </c>
      <c r="J54" s="110"/>
      <c r="K54" s="117" t="s">
        <v>250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8.75" customHeight="1" x14ac:dyDescent="0.25">
      <c r="A55" s="61">
        <v>50</v>
      </c>
      <c r="B55" s="62" t="str">
        <f>'Point Data'!B56</f>
        <v>House Wren (Troglodytes aedon)</v>
      </c>
      <c r="C55" s="105" t="str">
        <f>'Point Data'!C56</f>
        <v>HOWR</v>
      </c>
      <c r="D55" s="54">
        <f>IF(SUM('Point Data'!D56:AL56)=0,"",SUM('Point Data'!D56:AL56))</f>
        <v>19</v>
      </c>
      <c r="E55" s="56">
        <f>IF(SUM('Point Data'!AM56:AT56)=0,"",SUM('Point Data'!AM56:AT56))</f>
        <v>9</v>
      </c>
      <c r="F55" s="58">
        <f>IF(SUM('Point Data'!AU56)=0,"",SUM('Point Data'!AU56))</f>
        <v>1</v>
      </c>
      <c r="G55" s="59">
        <f>IF(SUM('Point Data'!AV56:AZ56)=0,"",SUM('Point Data'!AV56:AZ56))</f>
        <v>3</v>
      </c>
      <c r="H55" s="124">
        <f>IF('Point Data'!BA56=0,"",'Point Data'!BA56)</f>
        <v>22</v>
      </c>
      <c r="I55" s="124">
        <f>IF('Point Data'!BB56=0,"",'Point Data'!BB56)</f>
        <v>32</v>
      </c>
      <c r="J55" s="110"/>
      <c r="K55" s="117" t="s">
        <v>250</v>
      </c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6.5" customHeight="1" x14ac:dyDescent="0.25">
      <c r="A56" s="61">
        <v>51</v>
      </c>
      <c r="B56" s="62" t="str">
        <f>'Point Data'!B57</f>
        <v>Blue-gray Gnatcatcher (Polioptila caerulea)</v>
      </c>
      <c r="C56" s="105" t="str">
        <f>'Point Data'!C57</f>
        <v>BGGN</v>
      </c>
      <c r="D56" s="54">
        <f>IF(SUM('Point Data'!D57:AL57)=0,"",SUM('Point Data'!D57:AL57))</f>
        <v>2</v>
      </c>
      <c r="E56" s="56">
        <f>IF(SUM('Point Data'!AM57:AT57)=0,"",SUM('Point Data'!AM57:AT57))</f>
        <v>1</v>
      </c>
      <c r="F56" s="58" t="str">
        <f>IF(SUM('Point Data'!AU57)=0,"",SUM('Point Data'!AU57))</f>
        <v/>
      </c>
      <c r="G56" s="59" t="str">
        <f>IF(SUM('Point Data'!AV57:AZ57)=0,"",SUM('Point Data'!AV57:AZ57))</f>
        <v/>
      </c>
      <c r="H56" s="124">
        <f>IF('Point Data'!BA57=0,"",'Point Data'!BA57)</f>
        <v>3</v>
      </c>
      <c r="I56" s="124">
        <f>IF('Point Data'!BB57=0,"",'Point Data'!BB57)</f>
        <v>3</v>
      </c>
      <c r="J56" s="110"/>
      <c r="K56" s="117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6.5" customHeight="1" x14ac:dyDescent="0.25">
      <c r="A57" s="61">
        <v>52</v>
      </c>
      <c r="B57" s="62" t="str">
        <f>'Point Data'!B58</f>
        <v>Eastern Bluebird (Sialia sialis)</v>
      </c>
      <c r="C57" s="105" t="str">
        <f>'Point Data'!C58</f>
        <v>EABL</v>
      </c>
      <c r="D57" s="54">
        <f>IF(SUM('Point Data'!D58:AL58)=0,"",SUM('Point Data'!D58:AL58))</f>
        <v>1</v>
      </c>
      <c r="E57" s="56" t="str">
        <f>IF(SUM('Point Data'!AM58:AT58)=0,"",SUM('Point Data'!AM58:AT58))</f>
        <v/>
      </c>
      <c r="F57" s="58" t="str">
        <f>IF(SUM('Point Data'!AU58)=0,"",SUM('Point Data'!AU58))</f>
        <v/>
      </c>
      <c r="G57" s="59" t="str">
        <f>IF(SUM('Point Data'!AV58:AZ58)=0,"",SUM('Point Data'!AV58:AZ58))</f>
        <v/>
      </c>
      <c r="H57" s="124">
        <f>IF('Point Data'!BA58=0,"",'Point Data'!BA58)</f>
        <v>1</v>
      </c>
      <c r="I57" s="124">
        <f>IF('Point Data'!BB58=0,"",'Point Data'!BB58)</f>
        <v>1</v>
      </c>
      <c r="J57" s="110"/>
      <c r="K57" s="117" t="s">
        <v>250</v>
      </c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6.5" customHeight="1" x14ac:dyDescent="0.25">
      <c r="A58" s="61">
        <v>53</v>
      </c>
      <c r="B58" s="62" t="str">
        <f>'Point Data'!B59</f>
        <v>Swainson's Thrush (Catharus ustulatus)</v>
      </c>
      <c r="C58" s="105" t="str">
        <f>'Point Data'!C59</f>
        <v>SWTH</v>
      </c>
      <c r="D58" s="54">
        <f>IF(SUM('Point Data'!D59:AL59)=0,"",SUM('Point Data'!D59:AL59))</f>
        <v>1</v>
      </c>
      <c r="E58" s="56" t="str">
        <f>IF(SUM('Point Data'!AM59:AT59)=0,"",SUM('Point Data'!AM59:AT59))</f>
        <v/>
      </c>
      <c r="F58" s="58" t="str">
        <f>IF(SUM('Point Data'!AU59)=0,"",SUM('Point Data'!AU59))</f>
        <v/>
      </c>
      <c r="G58" s="59" t="str">
        <f>IF(SUM('Point Data'!AV59:AZ59)=0,"",SUM('Point Data'!AV59:AZ59))</f>
        <v/>
      </c>
      <c r="H58" s="124">
        <f>IF('Point Data'!BA59=0,"",'Point Data'!BA59)</f>
        <v>1</v>
      </c>
      <c r="I58" s="124">
        <f>IF('Point Data'!BB59=0,"",'Point Data'!BB59)</f>
        <v>1</v>
      </c>
      <c r="J58" s="110" t="s">
        <v>166</v>
      </c>
      <c r="K58" s="117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6.5" customHeight="1" x14ac:dyDescent="0.25">
      <c r="A59" s="61">
        <v>54</v>
      </c>
      <c r="B59" s="62" t="str">
        <f>'Point Data'!B60</f>
        <v>Veery (Catharus fuscescens)</v>
      </c>
      <c r="C59" s="105" t="str">
        <f>'Point Data'!C60</f>
        <v>VEER</v>
      </c>
      <c r="D59" s="54" t="str">
        <f>IF(SUM('Point Data'!D60:AL60)=0,"",SUM('Point Data'!D60:AL60))</f>
        <v/>
      </c>
      <c r="E59" s="56" t="str">
        <f>IF(SUM('Point Data'!AM60:AT60)=0,"",SUM('Point Data'!AM60:AT60))</f>
        <v/>
      </c>
      <c r="F59" s="58" t="str">
        <f>IF(SUM('Point Data'!AU60)=0,"",SUM('Point Data'!AU60))</f>
        <v/>
      </c>
      <c r="G59" s="59" t="str">
        <f>IF(SUM('Point Data'!AV60:AZ60)=0,"",SUM('Point Data'!AV60:AZ60))</f>
        <v/>
      </c>
      <c r="H59" s="124" t="str">
        <f>IF('Point Data'!BA60=0,"",'Point Data'!BA60)</f>
        <v/>
      </c>
      <c r="I59" s="124" t="str">
        <f>IF('Point Data'!BB60=0,"",'Point Data'!BB60)</f>
        <v/>
      </c>
      <c r="J59" s="110"/>
      <c r="K59" s="117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6.5" customHeight="1" x14ac:dyDescent="0.25">
      <c r="A60" s="61">
        <v>55</v>
      </c>
      <c r="B60" s="62" t="str">
        <f>'Point Data'!B61</f>
        <v>Wood Thrush (Hylocichla mustelina)</v>
      </c>
      <c r="C60" s="105" t="str">
        <f>'Point Data'!C61</f>
        <v>WOTH</v>
      </c>
      <c r="D60" s="54">
        <f>IF(SUM('Point Data'!D61:AL61)=0,"",SUM('Point Data'!D61:AL61))</f>
        <v>3</v>
      </c>
      <c r="E60" s="56" t="str">
        <f>IF(SUM('Point Data'!AM61:AT61)=0,"",SUM('Point Data'!AM61:AT61))</f>
        <v/>
      </c>
      <c r="F60" s="58" t="str">
        <f>IF(SUM('Point Data'!AU61)=0,"",SUM('Point Data'!AU61))</f>
        <v/>
      </c>
      <c r="G60" s="59" t="str">
        <f>IF(SUM('Point Data'!AV61:AZ61)=0,"",SUM('Point Data'!AV61:AZ61))</f>
        <v/>
      </c>
      <c r="H60" s="124">
        <f>IF('Point Data'!BA61=0,"",'Point Data'!BA61)</f>
        <v>2</v>
      </c>
      <c r="I60" s="124">
        <f>IF('Point Data'!BB61=0,"",'Point Data'!BB61)</f>
        <v>3</v>
      </c>
      <c r="J60" s="110" t="s">
        <v>166</v>
      </c>
      <c r="K60" s="117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6.5" customHeight="1" x14ac:dyDescent="0.25">
      <c r="A61" s="61">
        <v>56</v>
      </c>
      <c r="B61" s="62" t="str">
        <f>'Point Data'!B62</f>
        <v>American Robin (Turdus migratorius)</v>
      </c>
      <c r="C61" s="105" t="str">
        <f>'Point Data'!C62</f>
        <v>AMRO</v>
      </c>
      <c r="D61" s="54">
        <f>IF(SUM('Point Data'!D62:AL62)=0,"",SUM('Point Data'!D62:AL62))</f>
        <v>24</v>
      </c>
      <c r="E61" s="56">
        <f>IF(SUM('Point Data'!AM62:AT62)=0,"",SUM('Point Data'!AM62:AT62))</f>
        <v>13</v>
      </c>
      <c r="F61" s="58">
        <f>IF(SUM('Point Data'!AU62)=0,"",SUM('Point Data'!AU62))</f>
        <v>3</v>
      </c>
      <c r="G61" s="59">
        <f>IF(SUM('Point Data'!AV62:AZ62)=0,"",SUM('Point Data'!AV62:AZ62))</f>
        <v>11</v>
      </c>
      <c r="H61" s="124">
        <f>IF('Point Data'!BA62=0,"",'Point Data'!BA62)</f>
        <v>27</v>
      </c>
      <c r="I61" s="124">
        <f>IF('Point Data'!BB62=0,"",'Point Data'!BB62)</f>
        <v>51</v>
      </c>
      <c r="J61" s="110"/>
      <c r="K61" s="117" t="s">
        <v>250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6.5" customHeight="1" x14ac:dyDescent="0.25">
      <c r="A62" s="61">
        <v>57</v>
      </c>
      <c r="B62" s="62" t="str">
        <f>'Point Data'!B63</f>
        <v>Gray Catbird (Dumetella carolinensis)</v>
      </c>
      <c r="C62" s="105" t="str">
        <f>'Point Data'!C63</f>
        <v>GRCA</v>
      </c>
      <c r="D62" s="54">
        <f>IF(SUM('Point Data'!D63:AL63)=0,"",SUM('Point Data'!D63:AL63))</f>
        <v>15</v>
      </c>
      <c r="E62" s="56">
        <f>IF(SUM('Point Data'!AM63:AT63)=0,"",SUM('Point Data'!AM63:AT63))</f>
        <v>2</v>
      </c>
      <c r="F62" s="58" t="str">
        <f>IF(SUM('Point Data'!AU63)=0,"",SUM('Point Data'!AU63))</f>
        <v/>
      </c>
      <c r="G62" s="59">
        <f>IF(SUM('Point Data'!AV63:AZ63)=0,"",SUM('Point Data'!AV63:AZ63))</f>
        <v>1</v>
      </c>
      <c r="H62" s="124">
        <f>IF('Point Data'!BA63=0,"",'Point Data'!BA63)</f>
        <v>14</v>
      </c>
      <c r="I62" s="124">
        <f>IF('Point Data'!BB63=0,"",'Point Data'!BB63)</f>
        <v>18</v>
      </c>
      <c r="J62" s="110"/>
      <c r="K62" s="117" t="s">
        <v>250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6.5" customHeight="1" x14ac:dyDescent="0.25">
      <c r="A63" s="61">
        <v>58</v>
      </c>
      <c r="B63" s="62" t="str">
        <f>'Point Data'!B64</f>
        <v>Brown Thrasher (Toxostoma rufum)</v>
      </c>
      <c r="C63" s="105" t="str">
        <f>'Point Data'!C64</f>
        <v>BRTH</v>
      </c>
      <c r="D63" s="54" t="str">
        <f>IF(SUM('Point Data'!D64:AL64)=0,"",SUM('Point Data'!D64:AL64))</f>
        <v/>
      </c>
      <c r="E63" s="56" t="str">
        <f>IF(SUM('Point Data'!AM64:AT64)=0,"",SUM('Point Data'!AM64:AT64))</f>
        <v/>
      </c>
      <c r="F63" s="58" t="str">
        <f>IF(SUM('Point Data'!AU64)=0,"",SUM('Point Data'!AU64))</f>
        <v/>
      </c>
      <c r="G63" s="59" t="str">
        <f>IF(SUM('Point Data'!AV64:AZ64)=0,"",SUM('Point Data'!AV64:AZ64))</f>
        <v/>
      </c>
      <c r="H63" s="124" t="str">
        <f>IF('Point Data'!BA64=0,"",'Point Data'!BA64)</f>
        <v/>
      </c>
      <c r="I63" s="124" t="str">
        <f>IF('Point Data'!BB64=0,"",'Point Data'!BB64)</f>
        <v/>
      </c>
      <c r="J63" s="110"/>
      <c r="K63" s="117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6.5" customHeight="1" x14ac:dyDescent="0.25">
      <c r="A64" s="61">
        <v>59</v>
      </c>
      <c r="B64" s="62" t="str">
        <f>'Point Data'!B65</f>
        <v>European Starling (Sturnus vulgaris)</v>
      </c>
      <c r="C64" s="105" t="str">
        <f>'Point Data'!C65</f>
        <v>EUST</v>
      </c>
      <c r="D64" s="54">
        <f>IF(SUM('Point Data'!D65:AL65)=0,"",SUM('Point Data'!D65:AL65))</f>
        <v>1</v>
      </c>
      <c r="E64" s="56">
        <f>IF(SUM('Point Data'!AM65:AT65)=0,"",SUM('Point Data'!AM65:AT65))</f>
        <v>1</v>
      </c>
      <c r="F64" s="58" t="str">
        <f>IF(SUM('Point Data'!AU65)=0,"",SUM('Point Data'!AU65))</f>
        <v/>
      </c>
      <c r="G64" s="59">
        <f>IF(SUM('Point Data'!AV65:AZ65)=0,"",SUM('Point Data'!AV65:AZ65))</f>
        <v>7</v>
      </c>
      <c r="H64" s="124">
        <f>IF('Point Data'!BA65=0,"",'Point Data'!BA65)</f>
        <v>4</v>
      </c>
      <c r="I64" s="124">
        <f>IF('Point Data'!BB65=0,"",'Point Data'!BB65)</f>
        <v>9</v>
      </c>
      <c r="J64" s="110"/>
      <c r="K64" s="117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6.5" customHeight="1" x14ac:dyDescent="0.25">
      <c r="A65" s="61">
        <v>60</v>
      </c>
      <c r="B65" s="62" t="str">
        <f>'Point Data'!B66</f>
        <v>Cedar Waxwing (Bombycilla cedrorum)</v>
      </c>
      <c r="C65" s="105" t="str">
        <f>'Point Data'!C66</f>
        <v>CEDW</v>
      </c>
      <c r="D65" s="54">
        <f>IF(SUM('Point Data'!D66:AL66)=0,"",SUM('Point Data'!D66:AL66))</f>
        <v>4</v>
      </c>
      <c r="E65" s="56">
        <f>IF(SUM('Point Data'!AM66:AT66)=0,"",SUM('Point Data'!AM66:AT66))</f>
        <v>4</v>
      </c>
      <c r="F65" s="58" t="str">
        <f>IF(SUM('Point Data'!AU66)=0,"",SUM('Point Data'!AU66))</f>
        <v/>
      </c>
      <c r="G65" s="59">
        <f>IF(SUM('Point Data'!AV66:AZ66)=0,"",SUM('Point Data'!AV66:AZ66))</f>
        <v>2</v>
      </c>
      <c r="H65" s="124">
        <f>IF('Point Data'!BA66=0,"",'Point Data'!BA66)</f>
        <v>6</v>
      </c>
      <c r="I65" s="124">
        <f>IF('Point Data'!BB66=0,"",'Point Data'!BB66)</f>
        <v>10</v>
      </c>
      <c r="J65" s="110"/>
      <c r="K65" s="117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6.5" customHeight="1" x14ac:dyDescent="0.25">
      <c r="A66" s="61">
        <v>61</v>
      </c>
      <c r="B66" s="62" t="str">
        <f>'Point Data'!B67</f>
        <v>Blue-winged Warbler (Vermivora pinus)</v>
      </c>
      <c r="C66" s="105" t="str">
        <f>'Point Data'!C67</f>
        <v>BWWA</v>
      </c>
      <c r="D66" s="54">
        <f>IF(SUM('Point Data'!D67:AL67)=0,"",SUM('Point Data'!D67:AL67))</f>
        <v>3</v>
      </c>
      <c r="E66" s="56" t="str">
        <f>IF(SUM('Point Data'!AM67:AT67)=0,"",SUM('Point Data'!AM67:AT67))</f>
        <v/>
      </c>
      <c r="F66" s="58" t="str">
        <f>IF(SUM('Point Data'!AU67)=0,"",SUM('Point Data'!AU67))</f>
        <v/>
      </c>
      <c r="G66" s="59" t="str">
        <f>IF(SUM('Point Data'!AV67:AZ67)=0,"",SUM('Point Data'!AV67:AZ67))</f>
        <v/>
      </c>
      <c r="H66" s="124">
        <f>IF('Point Data'!BA67=0,"",'Point Data'!BA67)</f>
        <v>3</v>
      </c>
      <c r="I66" s="124">
        <f>IF('Point Data'!BB67=0,"",'Point Data'!BB67)</f>
        <v>3</v>
      </c>
      <c r="J66" s="110"/>
      <c r="K66" s="117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6.5" customHeight="1" x14ac:dyDescent="0.25">
      <c r="A67" s="61">
        <v>62</v>
      </c>
      <c r="B67" s="62" t="str">
        <f>'Point Data'!B68</f>
        <v>Golden-winged Warbler (Vermivora chrysoptera)</v>
      </c>
      <c r="C67" s="105" t="str">
        <f>'Point Data'!C68</f>
        <v>GWWA</v>
      </c>
      <c r="D67" s="54" t="str">
        <f>IF(SUM('Point Data'!D68:AL68)=0,"",SUM('Point Data'!D68:AL68))</f>
        <v/>
      </c>
      <c r="E67" s="56" t="str">
        <f>IF(SUM('Point Data'!AM68:AT68)=0,"",SUM('Point Data'!AM68:AT68))</f>
        <v/>
      </c>
      <c r="F67" s="58" t="str">
        <f>IF(SUM('Point Data'!AU68)=0,"",SUM('Point Data'!AU68))</f>
        <v/>
      </c>
      <c r="G67" s="59" t="str">
        <f>IF(SUM('Point Data'!AV68:AZ68)=0,"",SUM('Point Data'!AV68:AZ68))</f>
        <v/>
      </c>
      <c r="H67" s="124" t="str">
        <f>IF('Point Data'!BA68=0,"",'Point Data'!BA68)</f>
        <v/>
      </c>
      <c r="I67" s="124" t="str">
        <f>IF('Point Data'!BB68=0,"",'Point Data'!BB68)</f>
        <v/>
      </c>
      <c r="J67" s="110"/>
      <c r="K67" s="117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6.5" customHeight="1" x14ac:dyDescent="0.25">
      <c r="A68" s="61">
        <v>63</v>
      </c>
      <c r="B68" s="62" t="str">
        <f>'Point Data'!B69</f>
        <v>Yellow Warbler (Dendroica petechia)</v>
      </c>
      <c r="C68" s="105" t="str">
        <f>'Point Data'!C69</f>
        <v>YEWA</v>
      </c>
      <c r="D68" s="54">
        <f>IF(SUM('Point Data'!D69:AL69)=0,"",SUM('Point Data'!D69:AL69))</f>
        <v>13</v>
      </c>
      <c r="E68" s="56">
        <f>IF(SUM('Point Data'!AM69:AT69)=0,"",SUM('Point Data'!AM69:AT69))</f>
        <v>1</v>
      </c>
      <c r="F68" s="58">
        <f>IF(SUM('Point Data'!AU69)=0,"",SUM('Point Data'!AU69))</f>
        <v>1</v>
      </c>
      <c r="G68" s="59" t="str">
        <f>IF(SUM('Point Data'!AV69:AZ69)=0,"",SUM('Point Data'!AV69:AZ69))</f>
        <v/>
      </c>
      <c r="H68" s="124">
        <f>IF('Point Data'!BA69=0,"",'Point Data'!BA69)</f>
        <v>11</v>
      </c>
      <c r="I68" s="124">
        <f>IF('Point Data'!BB69=0,"",'Point Data'!BB69)</f>
        <v>15</v>
      </c>
      <c r="J68" s="110"/>
      <c r="K68" s="117" t="s">
        <v>313</v>
      </c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6.5" customHeight="1" x14ac:dyDescent="0.25">
      <c r="A69" s="61">
        <v>64</v>
      </c>
      <c r="B69" s="62" t="str">
        <f>'Point Data'!B70</f>
        <v>Chestnut-sided Warbler (Dendroica pensylvanica)</v>
      </c>
      <c r="C69" s="105" t="str">
        <f>'Point Data'!C70</f>
        <v>CSWA</v>
      </c>
      <c r="D69" s="54">
        <f>IF(SUM('Point Data'!D70:AL70)=0,"",SUM('Point Data'!D70:AL70))</f>
        <v>2</v>
      </c>
      <c r="E69" s="56" t="str">
        <f>IF(SUM('Point Data'!AM70:AT70)=0,"",SUM('Point Data'!AM70:AT70))</f>
        <v/>
      </c>
      <c r="F69" s="58" t="str">
        <f>IF(SUM('Point Data'!AU70)=0,"",SUM('Point Data'!AU70))</f>
        <v/>
      </c>
      <c r="G69" s="59" t="str">
        <f>IF(SUM('Point Data'!AV70:AZ70)=0,"",SUM('Point Data'!AV70:AZ70))</f>
        <v/>
      </c>
      <c r="H69" s="124">
        <f>IF('Point Data'!BA70=0,"",'Point Data'!BA70)</f>
        <v>2</v>
      </c>
      <c r="I69" s="124">
        <f>IF('Point Data'!BB70=0,"",'Point Data'!BB70)</f>
        <v>2</v>
      </c>
      <c r="J69" s="110"/>
      <c r="K69" s="117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6.5" customHeight="1" x14ac:dyDescent="0.25">
      <c r="A70" s="61">
        <v>65</v>
      </c>
      <c r="B70" s="62" t="str">
        <f>'Point Data'!B71</f>
        <v>American Redstart (Setophaga ruticilla)</v>
      </c>
      <c r="C70" s="105" t="str">
        <f>'Point Data'!C71</f>
        <v>AMRE</v>
      </c>
      <c r="D70" s="54">
        <f>IF(SUM('Point Data'!D71:AL71)=0,"",SUM('Point Data'!D71:AL71))</f>
        <v>7</v>
      </c>
      <c r="E70" s="56">
        <f>IF(SUM('Point Data'!AM71:AT71)=0,"",SUM('Point Data'!AM71:AT71))</f>
        <v>2</v>
      </c>
      <c r="F70" s="58" t="str">
        <f>IF(SUM('Point Data'!AU71)=0,"",SUM('Point Data'!AU71))</f>
        <v/>
      </c>
      <c r="G70" s="59">
        <f>IF(SUM('Point Data'!AV71:AZ71)=0,"",SUM('Point Data'!AV71:AZ71))</f>
        <v>3</v>
      </c>
      <c r="H70" s="124">
        <f>IF('Point Data'!BA71=0,"",'Point Data'!BA71)</f>
        <v>9</v>
      </c>
      <c r="I70" s="124">
        <f>IF('Point Data'!BB71=0,"",'Point Data'!BB71)</f>
        <v>12</v>
      </c>
      <c r="J70" s="110"/>
      <c r="K70" s="117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6.5" customHeight="1" x14ac:dyDescent="0.25">
      <c r="A71" s="61">
        <v>66</v>
      </c>
      <c r="B71" s="62" t="str">
        <f>'Point Data'!B72</f>
        <v>Ovenbird (Seiurus aurocapilla)</v>
      </c>
      <c r="C71" s="105" t="str">
        <f>'Point Data'!C72</f>
        <v>OVEN</v>
      </c>
      <c r="D71" s="54">
        <f>IF(SUM('Point Data'!D72:AL72)=0,"",SUM('Point Data'!D72:AL72))</f>
        <v>1</v>
      </c>
      <c r="E71" s="56" t="str">
        <f>IF(SUM('Point Data'!AM72:AT72)=0,"",SUM('Point Data'!AM72:AT72))</f>
        <v/>
      </c>
      <c r="F71" s="58" t="str">
        <f>IF(SUM('Point Data'!AU72)=0,"",SUM('Point Data'!AU72))</f>
        <v/>
      </c>
      <c r="G71" s="59" t="str">
        <f>IF(SUM('Point Data'!AV72:AZ72)=0,"",SUM('Point Data'!AV72:AZ72))</f>
        <v/>
      </c>
      <c r="H71" s="124">
        <f>IF('Point Data'!BA72=0,"",'Point Data'!BA72)</f>
        <v>1</v>
      </c>
      <c r="I71" s="124">
        <f>IF('Point Data'!BB72=0,"",'Point Data'!BB72)</f>
        <v>1</v>
      </c>
      <c r="J71" s="110"/>
      <c r="K71" s="117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6.5" customHeight="1" x14ac:dyDescent="0.25">
      <c r="A72" s="61">
        <v>67</v>
      </c>
      <c r="B72" s="62" t="str">
        <f>'Point Data'!B73</f>
        <v>Mourning Warbler (Oporornis philadelphia)</v>
      </c>
      <c r="C72" s="105" t="str">
        <f>'Point Data'!C73</f>
        <v>MOWA</v>
      </c>
      <c r="D72" s="54">
        <f>IF(SUM('Point Data'!D73:AL73)=0,"",SUM('Point Data'!D73:AL73))</f>
        <v>1</v>
      </c>
      <c r="E72" s="56">
        <f>IF(SUM('Point Data'!AM73:AT73)=0,"",SUM('Point Data'!AM73:AT73))</f>
        <v>1</v>
      </c>
      <c r="F72" s="58" t="str">
        <f>IF(SUM('Point Data'!AU73)=0,"",SUM('Point Data'!AU73))</f>
        <v/>
      </c>
      <c r="G72" s="59" t="str">
        <f>IF(SUM('Point Data'!AV73:AZ73)=0,"",SUM('Point Data'!AV73:AZ73))</f>
        <v/>
      </c>
      <c r="H72" s="124">
        <f>IF('Point Data'!BA73=0,"",'Point Data'!BA73)</f>
        <v>2</v>
      </c>
      <c r="I72" s="124">
        <f>IF('Point Data'!BB73=0,"",'Point Data'!BB73)</f>
        <v>2</v>
      </c>
      <c r="J72" s="110"/>
      <c r="K72" s="117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6.5" customHeight="1" x14ac:dyDescent="0.25">
      <c r="A73" s="61">
        <v>68</v>
      </c>
      <c r="B73" s="62" t="str">
        <f>'Point Data'!B74</f>
        <v>Common Yellowthroat (Geothlypis trichas)</v>
      </c>
      <c r="C73" s="105" t="str">
        <f>'Point Data'!C74</f>
        <v>COYE</v>
      </c>
      <c r="D73" s="54">
        <f>IF(SUM('Point Data'!D74:AL74)=0,"",SUM('Point Data'!D74:AL74))</f>
        <v>17</v>
      </c>
      <c r="E73" s="56" t="str">
        <f>IF(SUM('Point Data'!AM74:AT74)=0,"",SUM('Point Data'!AM74:AT74))</f>
        <v/>
      </c>
      <c r="F73" s="58" t="str">
        <f>IF(SUM('Point Data'!AU74)=0,"",SUM('Point Data'!AU74))</f>
        <v/>
      </c>
      <c r="G73" s="59" t="str">
        <f>IF(SUM('Point Data'!AV74:AZ74)=0,"",SUM('Point Data'!AV74:AZ74))</f>
        <v/>
      </c>
      <c r="H73" s="124">
        <f>IF('Point Data'!BA74=0,"",'Point Data'!BA74)</f>
        <v>11</v>
      </c>
      <c r="I73" s="124">
        <f>IF('Point Data'!BB74=0,"",'Point Data'!BB74)</f>
        <v>17</v>
      </c>
      <c r="J73" s="110"/>
      <c r="K73" s="117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6.5" customHeight="1" x14ac:dyDescent="0.25">
      <c r="A74" s="61">
        <v>69</v>
      </c>
      <c r="B74" s="62" t="str">
        <f>'Point Data'!B75</f>
        <v>Scarlet Tanager (Piranga olivacea)</v>
      </c>
      <c r="C74" s="105" t="str">
        <f>'Point Data'!C75</f>
        <v>SCTA</v>
      </c>
      <c r="D74" s="54">
        <f>IF(SUM('Point Data'!D75:AL75)=0,"",SUM('Point Data'!D75:AL75))</f>
        <v>4</v>
      </c>
      <c r="E74" s="56">
        <f>IF(SUM('Point Data'!AM75:AT75)=0,"",SUM('Point Data'!AM75:AT75))</f>
        <v>1</v>
      </c>
      <c r="F74" s="58" t="str">
        <f>IF(SUM('Point Data'!AU75)=0,"",SUM('Point Data'!AU75))</f>
        <v/>
      </c>
      <c r="G74" s="59" t="str">
        <f>IF(SUM('Point Data'!AV75:AZ75)=0,"",SUM('Point Data'!AV75:AZ75))</f>
        <v/>
      </c>
      <c r="H74" s="124">
        <f>IF('Point Data'!BA75=0,"",'Point Data'!BA75)</f>
        <v>4</v>
      </c>
      <c r="I74" s="124">
        <f>IF('Point Data'!BB75=0,"",'Point Data'!BB75)</f>
        <v>5</v>
      </c>
      <c r="J74" s="110"/>
      <c r="K74" s="117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6.5" customHeight="1" x14ac:dyDescent="0.25">
      <c r="A75" s="61">
        <v>70</v>
      </c>
      <c r="B75" s="62" t="str">
        <f>'Point Data'!B76</f>
        <v>Eastern Towhee (Pipilo erythrophthalmus)</v>
      </c>
      <c r="C75" s="105" t="str">
        <f>'Point Data'!C76</f>
        <v>EATO</v>
      </c>
      <c r="D75" s="54">
        <f>IF(SUM('Point Data'!D76:AL76)=0,"",SUM('Point Data'!D76:AL76))</f>
        <v>4</v>
      </c>
      <c r="E75" s="56" t="str">
        <f>IF(SUM('Point Data'!AM76:AT76)=0,"",SUM('Point Data'!AM76:AT76))</f>
        <v/>
      </c>
      <c r="F75" s="58" t="str">
        <f>IF(SUM('Point Data'!AU76)=0,"",SUM('Point Data'!AU76))</f>
        <v/>
      </c>
      <c r="G75" s="59" t="str">
        <f>IF(SUM('Point Data'!AV76:AZ76)=0,"",SUM('Point Data'!AV76:AZ76))</f>
        <v/>
      </c>
      <c r="H75" s="124">
        <f>IF('Point Data'!BA76=0,"",'Point Data'!BA76)</f>
        <v>4</v>
      </c>
      <c r="I75" s="124">
        <f>IF('Point Data'!BB76=0,"",'Point Data'!BB76)</f>
        <v>4</v>
      </c>
      <c r="J75" s="110"/>
      <c r="K75" s="117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6.5" customHeight="1" x14ac:dyDescent="0.25">
      <c r="A76" s="61">
        <v>71</v>
      </c>
      <c r="B76" s="62" t="str">
        <f>'Point Data'!B77</f>
        <v>Chipping Sparrow (Spizella passerina)</v>
      </c>
      <c r="C76" s="105" t="str">
        <f>'Point Data'!C77</f>
        <v>CHSP</v>
      </c>
      <c r="D76" s="54">
        <f>IF(SUM('Point Data'!D77:AL77)=0,"",SUM('Point Data'!D77:AL77))</f>
        <v>3</v>
      </c>
      <c r="E76" s="56" t="str">
        <f>IF(SUM('Point Data'!AM77:AT77)=0,"",SUM('Point Data'!AM77:AT77))</f>
        <v/>
      </c>
      <c r="F76" s="58" t="str">
        <f>IF(SUM('Point Data'!AU77)=0,"",SUM('Point Data'!AU77))</f>
        <v/>
      </c>
      <c r="G76" s="59" t="str">
        <f>IF(SUM('Point Data'!AV77:AZ77)=0,"",SUM('Point Data'!AV77:AZ77))</f>
        <v/>
      </c>
      <c r="H76" s="124">
        <f>IF('Point Data'!BA77=0,"",'Point Data'!BA77)</f>
        <v>3</v>
      </c>
      <c r="I76" s="124">
        <f>IF('Point Data'!BB77=0,"",'Point Data'!BB77)</f>
        <v>3</v>
      </c>
      <c r="J76" s="110"/>
      <c r="K76" s="117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6.5" customHeight="1" x14ac:dyDescent="0.25">
      <c r="A77" s="61">
        <v>72</v>
      </c>
      <c r="B77" s="62" t="str">
        <f>'Point Data'!B78</f>
        <v>Clay-colored Sparrow (Spizella pallida)</v>
      </c>
      <c r="C77" s="105" t="str">
        <f>'Point Data'!C78</f>
        <v>CCSP</v>
      </c>
      <c r="D77" s="54">
        <f>IF(SUM('Point Data'!D78:AL78)=0,"",SUM('Point Data'!D78:AL78))</f>
        <v>6</v>
      </c>
      <c r="E77" s="56" t="str">
        <f>IF(SUM('Point Data'!AM78:AT78)=0,"",SUM('Point Data'!AM78:AT78))</f>
        <v/>
      </c>
      <c r="F77" s="58" t="str">
        <f>IF(SUM('Point Data'!AU78)=0,"",SUM('Point Data'!AU78))</f>
        <v/>
      </c>
      <c r="G77" s="59" t="str">
        <f>IF(SUM('Point Data'!AV78:AZ78)=0,"",SUM('Point Data'!AV78:AZ78))</f>
        <v/>
      </c>
      <c r="H77" s="124">
        <f>IF('Point Data'!BA78=0,"",'Point Data'!BA78)</f>
        <v>5</v>
      </c>
      <c r="I77" s="124">
        <f>IF('Point Data'!BB78=0,"",'Point Data'!BB78)</f>
        <v>6</v>
      </c>
      <c r="J77" s="110"/>
      <c r="K77" s="117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6.5" customHeight="1" x14ac:dyDescent="0.25">
      <c r="A78" s="61">
        <v>73</v>
      </c>
      <c r="B78" s="62" t="str">
        <f>'Point Data'!B79</f>
        <v>Field Sparrow (Spizella pusilla)</v>
      </c>
      <c r="C78" s="105" t="str">
        <f>'Point Data'!C79</f>
        <v>FISP</v>
      </c>
      <c r="D78" s="54">
        <f>IF(SUM('Point Data'!D79:AL79)=0,"",SUM('Point Data'!D79:AL79))</f>
        <v>2</v>
      </c>
      <c r="E78" s="56" t="str">
        <f>IF(SUM('Point Data'!AM79:AT79)=0,"",SUM('Point Data'!AM79:AT79))</f>
        <v/>
      </c>
      <c r="F78" s="58" t="str">
        <f>IF(SUM('Point Data'!AU79)=0,"",SUM('Point Data'!AU79))</f>
        <v/>
      </c>
      <c r="G78" s="59" t="str">
        <f>IF(SUM('Point Data'!AV79:AZ79)=0,"",SUM('Point Data'!AV79:AZ79))</f>
        <v/>
      </c>
      <c r="H78" s="124">
        <f>IF('Point Data'!BA79=0,"",'Point Data'!BA79)</f>
        <v>2</v>
      </c>
      <c r="I78" s="124">
        <f>IF('Point Data'!BB79=0,"",'Point Data'!BB79)</f>
        <v>2</v>
      </c>
      <c r="J78" s="110" t="s">
        <v>166</v>
      </c>
      <c r="K78" s="117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6.5" customHeight="1" x14ac:dyDescent="0.25">
      <c r="A79" s="61">
        <v>74</v>
      </c>
      <c r="B79" s="62" t="str">
        <f>'Point Data'!B80</f>
        <v>Savannah Sparrow (Passerculus sandwichensis)</v>
      </c>
      <c r="C79" s="105" t="str">
        <f>'Point Data'!C80</f>
        <v>SASP</v>
      </c>
      <c r="D79" s="54">
        <f>IF(SUM('Point Data'!D80:AL80)=0,"",SUM('Point Data'!D80:AL80))</f>
        <v>2</v>
      </c>
      <c r="E79" s="56" t="str">
        <f>IF(SUM('Point Data'!AM80:AT80)=0,"",SUM('Point Data'!AM80:AT80))</f>
        <v/>
      </c>
      <c r="F79" s="58" t="str">
        <f>IF(SUM('Point Data'!AU80)=0,"",SUM('Point Data'!AU80))</f>
        <v/>
      </c>
      <c r="G79" s="59" t="str">
        <f>IF(SUM('Point Data'!AV80:AZ80)=0,"",SUM('Point Data'!AV80:AZ80))</f>
        <v/>
      </c>
      <c r="H79" s="124">
        <f>IF('Point Data'!BA80=0,"",'Point Data'!BA80)</f>
        <v>1</v>
      </c>
      <c r="I79" s="124">
        <f>IF('Point Data'!BB80=0,"",'Point Data'!BB80)</f>
        <v>2</v>
      </c>
      <c r="J79" s="110"/>
      <c r="K79" s="117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6.5" customHeight="1" x14ac:dyDescent="0.25">
      <c r="A80" s="61">
        <v>75</v>
      </c>
      <c r="B80" s="62" t="str">
        <f>'Point Data'!B81</f>
        <v>Song Sparrow (Melospiza melodia)</v>
      </c>
      <c r="C80" s="105" t="str">
        <f>'Point Data'!C81</f>
        <v>SOSP</v>
      </c>
      <c r="D80" s="54">
        <f>IF(SUM('Point Data'!D81:AL81)=0,"",SUM('Point Data'!D81:AL81))</f>
        <v>36</v>
      </c>
      <c r="E80" s="56">
        <f>IF(SUM('Point Data'!AM81:AT81)=0,"",SUM('Point Data'!AM81:AT81))</f>
        <v>9</v>
      </c>
      <c r="F80" s="58">
        <f>IF(SUM('Point Data'!AU81)=0,"",SUM('Point Data'!AU81))</f>
        <v>3</v>
      </c>
      <c r="G80" s="59">
        <f>IF(SUM('Point Data'!AV81:AZ81)=0,"",SUM('Point Data'!AV81:AZ81))</f>
        <v>3</v>
      </c>
      <c r="H80" s="124">
        <f>IF('Point Data'!BA81=0,"",'Point Data'!BA81)</f>
        <v>29</v>
      </c>
      <c r="I80" s="124">
        <f>IF('Point Data'!BB81=0,"",'Point Data'!BB81)</f>
        <v>51</v>
      </c>
      <c r="J80" s="110"/>
      <c r="K80" s="117" t="s">
        <v>250</v>
      </c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6.5" customHeight="1" x14ac:dyDescent="0.25">
      <c r="A81" s="61">
        <v>76</v>
      </c>
      <c r="B81" s="62" t="str">
        <f>'Point Data'!B82</f>
        <v>Swamp Sparrow (Melospiza georgiana)</v>
      </c>
      <c r="C81" s="105" t="str">
        <f>'Point Data'!C82</f>
        <v>SWSP</v>
      </c>
      <c r="D81" s="54" t="str">
        <f>IF(SUM('Point Data'!D82:AL82)=0,"",SUM('Point Data'!D82:AL82))</f>
        <v/>
      </c>
      <c r="E81" s="56" t="str">
        <f>IF(SUM('Point Data'!AM82:AT82)=0,"",SUM('Point Data'!AM82:AT82))</f>
        <v/>
      </c>
      <c r="F81" s="58" t="str">
        <f>IF(SUM('Point Data'!AU82)=0,"",SUM('Point Data'!AU82))</f>
        <v/>
      </c>
      <c r="G81" s="59" t="str">
        <f>IF(SUM('Point Data'!AV82:AZ82)=0,"",SUM('Point Data'!AV82:AZ82))</f>
        <v/>
      </c>
      <c r="H81" s="124" t="str">
        <f>IF('Point Data'!BA82=0,"",'Point Data'!BA82)</f>
        <v/>
      </c>
      <c r="I81" s="124" t="str">
        <f>IF('Point Data'!BB82=0,"",'Point Data'!BB82)</f>
        <v/>
      </c>
      <c r="J81" s="110"/>
      <c r="K81" s="117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6.5" customHeight="1" x14ac:dyDescent="0.25">
      <c r="A82" s="61">
        <v>77</v>
      </c>
      <c r="B82" s="62" t="str">
        <f>'Point Data'!B83</f>
        <v>Northern Cardinal (Cardinalis cardinalis)</v>
      </c>
      <c r="C82" s="105" t="str">
        <f>'Point Data'!C83</f>
        <v>NOCA</v>
      </c>
      <c r="D82" s="54">
        <f>IF(SUM('Point Data'!D83:AL83)=0,"",SUM('Point Data'!D83:AL83))</f>
        <v>25</v>
      </c>
      <c r="E82" s="56">
        <f>IF(SUM('Point Data'!AM83:AT83)=0,"",SUM('Point Data'!AM83:AT83))</f>
        <v>14</v>
      </c>
      <c r="F82" s="58">
        <f>IF(SUM('Point Data'!AU83)=0,"",SUM('Point Data'!AU83))</f>
        <v>3</v>
      </c>
      <c r="G82" s="59">
        <f>IF(SUM('Point Data'!AV83:AZ83)=0,"",SUM('Point Data'!AV83:AZ83))</f>
        <v>5</v>
      </c>
      <c r="H82" s="124">
        <f>IF('Point Data'!BA83=0,"",'Point Data'!BA83)</f>
        <v>31</v>
      </c>
      <c r="I82" s="124">
        <f>IF('Point Data'!BB83=0,"",'Point Data'!BB83)</f>
        <v>47</v>
      </c>
      <c r="J82" s="110"/>
      <c r="K82" s="117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6.5" customHeight="1" x14ac:dyDescent="0.25">
      <c r="A83" s="61">
        <v>78</v>
      </c>
      <c r="B83" s="62" t="str">
        <f>'Point Data'!B84</f>
        <v>Rose-breasted Grosbeak (Pheucticus ludovicianus)</v>
      </c>
      <c r="C83" s="105" t="str">
        <f>'Point Data'!C84</f>
        <v>RBGR</v>
      </c>
      <c r="D83" s="54">
        <f>IF(SUM('Point Data'!D84:AL84)=0,"",SUM('Point Data'!D84:AL84))</f>
        <v>7</v>
      </c>
      <c r="E83" s="56">
        <f>IF(SUM('Point Data'!AM84:AT84)=0,"",SUM('Point Data'!AM84:AT84))</f>
        <v>1</v>
      </c>
      <c r="F83" s="58" t="str">
        <f>IF(SUM('Point Data'!AU84)=0,"",SUM('Point Data'!AU84))</f>
        <v/>
      </c>
      <c r="G83" s="59" t="str">
        <f>IF(SUM('Point Data'!AV84:AZ84)=0,"",SUM('Point Data'!AV84:AZ84))</f>
        <v/>
      </c>
      <c r="H83" s="124">
        <f>IF('Point Data'!BA84=0,"",'Point Data'!BA84)</f>
        <v>8</v>
      </c>
      <c r="I83" s="124">
        <f>IF('Point Data'!BB84=0,"",'Point Data'!BB84)</f>
        <v>8</v>
      </c>
      <c r="J83" s="110"/>
      <c r="K83" s="117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6.5" customHeight="1" x14ac:dyDescent="0.25">
      <c r="A84" s="61">
        <v>79</v>
      </c>
      <c r="B84" s="62" t="str">
        <f>'Point Data'!B85</f>
        <v>Indigo Bunting (Passerina cyanea)</v>
      </c>
      <c r="C84" s="105" t="str">
        <f>'Point Data'!C85</f>
        <v>INBU</v>
      </c>
      <c r="D84" s="54">
        <f>IF(SUM('Point Data'!D85:AL85)=0,"",SUM('Point Data'!D85:AL85))</f>
        <v>16</v>
      </c>
      <c r="E84" s="56">
        <f>IF(SUM('Point Data'!AM85:AT85)=0,"",SUM('Point Data'!AM85:AT85))</f>
        <v>3</v>
      </c>
      <c r="F84" s="58" t="str">
        <f>IF(SUM('Point Data'!AU85)=0,"",SUM('Point Data'!AU85))</f>
        <v/>
      </c>
      <c r="G84" s="59">
        <f>IF(SUM('Point Data'!AV85:AZ85)=0,"",SUM('Point Data'!AV85:AZ85))</f>
        <v>2</v>
      </c>
      <c r="H84" s="124">
        <f>IF('Point Data'!BA85=0,"",'Point Data'!BA85)</f>
        <v>16</v>
      </c>
      <c r="I84" s="124">
        <f>IF('Point Data'!BB85=0,"",'Point Data'!BB85)</f>
        <v>21</v>
      </c>
      <c r="J84" s="110"/>
      <c r="K84" s="117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6.5" customHeight="1" x14ac:dyDescent="0.25">
      <c r="A85" s="61">
        <v>80</v>
      </c>
      <c r="B85" s="62" t="str">
        <f>'Point Data'!B86</f>
        <v>Dickcissel (Spiza americana)</v>
      </c>
      <c r="C85" s="105" t="str">
        <f>'Point Data'!C86</f>
        <v>DICK</v>
      </c>
      <c r="D85" s="54" t="str">
        <f>IF(SUM('Point Data'!D86:AL86)=0,"",SUM('Point Data'!D86:AL86))</f>
        <v/>
      </c>
      <c r="E85" s="56" t="str">
        <f>IF(SUM('Point Data'!AM86:AT86)=0,"",SUM('Point Data'!AM86:AT86))</f>
        <v/>
      </c>
      <c r="F85" s="58" t="str">
        <f>IF(SUM('Point Data'!AU86)=0,"",SUM('Point Data'!AU86))</f>
        <v/>
      </c>
      <c r="G85" s="59" t="str">
        <f>IF(SUM('Point Data'!AV86:AZ86)=0,"",SUM('Point Data'!AV86:AZ86))</f>
        <v/>
      </c>
      <c r="H85" s="124" t="str">
        <f>IF('Point Data'!BA86=0,"",'Point Data'!BA86)</f>
        <v/>
      </c>
      <c r="I85" s="124" t="str">
        <f>IF('Point Data'!BB86=0,"",'Point Data'!BB86)</f>
        <v/>
      </c>
      <c r="J85" s="110"/>
      <c r="K85" s="117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6.5" customHeight="1" x14ac:dyDescent="0.25">
      <c r="A86" s="61">
        <v>81</v>
      </c>
      <c r="B86" s="62" t="str">
        <f>'Point Data'!B87</f>
        <v>Bobolink (Dolichonyx oryzivorus)</v>
      </c>
      <c r="C86" s="105" t="str">
        <f>'Point Data'!C87</f>
        <v>BOBO</v>
      </c>
      <c r="D86" s="54" t="str">
        <f>IF(SUM('Point Data'!D87:AL87)=0,"",SUM('Point Data'!D87:AL87))</f>
        <v/>
      </c>
      <c r="E86" s="56" t="str">
        <f>IF(SUM('Point Data'!AM87:AT87)=0,"",SUM('Point Data'!AM87:AT87))</f>
        <v/>
      </c>
      <c r="F86" s="58" t="str">
        <f>IF(SUM('Point Data'!AU87)=0,"",SUM('Point Data'!AU87))</f>
        <v/>
      </c>
      <c r="G86" s="59" t="str">
        <f>IF(SUM('Point Data'!AV87:AZ87)=0,"",SUM('Point Data'!AV87:AZ87))</f>
        <v/>
      </c>
      <c r="H86" s="124" t="str">
        <f>IF('Point Data'!BA87=0,"",'Point Data'!BA87)</f>
        <v/>
      </c>
      <c r="I86" s="124" t="str">
        <f>IF('Point Data'!BB87=0,"",'Point Data'!BB87)</f>
        <v/>
      </c>
      <c r="J86" s="110"/>
      <c r="K86" s="117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6.5" customHeight="1" x14ac:dyDescent="0.25">
      <c r="A87" s="61">
        <v>82</v>
      </c>
      <c r="B87" s="62" t="str">
        <f>'Point Data'!B88</f>
        <v>Red-winged Blackbird (Agelaius phoeniceus)</v>
      </c>
      <c r="C87" s="105" t="str">
        <f>'Point Data'!C88</f>
        <v>RWBB</v>
      </c>
      <c r="D87" s="54">
        <f>IF(SUM('Point Data'!D88:AL88)=0,"",SUM('Point Data'!D88:AL88))</f>
        <v>51</v>
      </c>
      <c r="E87" s="56">
        <f>IF(SUM('Point Data'!AM88:AT88)=0,"",SUM('Point Data'!AM88:AT88))</f>
        <v>18</v>
      </c>
      <c r="F87" s="58">
        <f>IF(SUM('Point Data'!AU88)=0,"",SUM('Point Data'!AU88))</f>
        <v>8</v>
      </c>
      <c r="G87" s="59">
        <f>IF(SUM('Point Data'!AV88:AZ88)=0,"",SUM('Point Data'!AV88:AZ88))</f>
        <v>4</v>
      </c>
      <c r="H87" s="124">
        <f>IF('Point Data'!BA88=0,"",'Point Data'!BA88)</f>
        <v>24</v>
      </c>
      <c r="I87" s="124">
        <f>IF('Point Data'!BB88=0,"",'Point Data'!BB88)</f>
        <v>81</v>
      </c>
      <c r="J87" s="110"/>
      <c r="K87" s="117" t="s">
        <v>172</v>
      </c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6.5" customHeight="1" x14ac:dyDescent="0.25">
      <c r="A88" s="61">
        <v>83</v>
      </c>
      <c r="B88" s="62" t="str">
        <f>'Point Data'!B89</f>
        <v>Eastern Meadowlark (Sturnella magna)</v>
      </c>
      <c r="C88" s="105" t="str">
        <f>'Point Data'!C89</f>
        <v>EAME</v>
      </c>
      <c r="D88" s="54">
        <f>IF(SUM('Point Data'!D89:AL89)=0,"",SUM('Point Data'!D89:AL89))</f>
        <v>4</v>
      </c>
      <c r="E88" s="56" t="str">
        <f>IF(SUM('Point Data'!AM89:AT89)=0,"",SUM('Point Data'!AM89:AT89))</f>
        <v/>
      </c>
      <c r="F88" s="58" t="str">
        <f>IF(SUM('Point Data'!AU89)=0,"",SUM('Point Data'!AU89))</f>
        <v/>
      </c>
      <c r="G88" s="59" t="str">
        <f>IF(SUM('Point Data'!AV89:AZ89)=0,"",SUM('Point Data'!AV89:AZ89))</f>
        <v/>
      </c>
      <c r="H88" s="124">
        <f>IF('Point Data'!BA89=0,"",'Point Data'!BA89)</f>
        <v>3</v>
      </c>
      <c r="I88" s="124">
        <f>IF('Point Data'!BB89=0,"",'Point Data'!BB89)</f>
        <v>4</v>
      </c>
      <c r="J88" s="110"/>
      <c r="K88" s="117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6.5" customHeight="1" x14ac:dyDescent="0.25">
      <c r="A89" s="61">
        <v>84</v>
      </c>
      <c r="B89" s="62" t="str">
        <f>'Point Data'!B90</f>
        <v>Common Grackle (Quiscalus quiscula)</v>
      </c>
      <c r="C89" s="105" t="str">
        <f>'Point Data'!C90</f>
        <v>COGR</v>
      </c>
      <c r="D89" s="54">
        <f>IF(SUM('Point Data'!D90:AL90)=0,"",SUM('Point Data'!D90:AL90))</f>
        <v>19</v>
      </c>
      <c r="E89" s="56">
        <f>IF(SUM('Point Data'!AM90:AT90)=0,"",SUM('Point Data'!AM90:AT90))</f>
        <v>13</v>
      </c>
      <c r="F89" s="58">
        <f>IF(SUM('Point Data'!AU90)=0,"",SUM('Point Data'!AU90))</f>
        <v>3</v>
      </c>
      <c r="G89" s="59">
        <f>IF(SUM('Point Data'!AV90:AZ90)=0,"",SUM('Point Data'!AV90:AZ90))</f>
        <v>5</v>
      </c>
      <c r="H89" s="124">
        <f>IF('Point Data'!BA90=0,"",'Point Data'!BA90)</f>
        <v>25</v>
      </c>
      <c r="I89" s="124">
        <f>IF('Point Data'!BB90=0,"",'Point Data'!BB90)</f>
        <v>40</v>
      </c>
      <c r="J89" s="110"/>
      <c r="K89" s="117" t="s">
        <v>250</v>
      </c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6.5" customHeight="1" x14ac:dyDescent="0.25">
      <c r="A90" s="61">
        <v>85</v>
      </c>
      <c r="B90" s="62" t="str">
        <f>'Point Data'!B91</f>
        <v>Brown-headed Cowbird (Molothrus ater)</v>
      </c>
      <c r="C90" s="105" t="str">
        <f>'Point Data'!C91</f>
        <v>BHCO</v>
      </c>
      <c r="D90" s="54">
        <f>IF(SUM('Point Data'!D91:AL91)=0,"",SUM('Point Data'!D91:AL91))</f>
        <v>10</v>
      </c>
      <c r="E90" s="56">
        <f>IF(SUM('Point Data'!AM91:AT91)=0,"",SUM('Point Data'!AM91:AT91))</f>
        <v>2</v>
      </c>
      <c r="F90" s="58" t="str">
        <f>IF(SUM('Point Data'!AU91)=0,"",SUM('Point Data'!AU91))</f>
        <v/>
      </c>
      <c r="G90" s="59">
        <f>IF(SUM('Point Data'!AV91:AZ91)=0,"",SUM('Point Data'!AV91:AZ91))</f>
        <v>2</v>
      </c>
      <c r="H90" s="124">
        <f>IF('Point Data'!BA91=0,"",'Point Data'!BA91)</f>
        <v>12</v>
      </c>
      <c r="I90" s="124">
        <f>IF('Point Data'!BB91=0,"",'Point Data'!BB91)</f>
        <v>14</v>
      </c>
      <c r="J90" s="110"/>
      <c r="K90" s="117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6.5" customHeight="1" x14ac:dyDescent="0.25">
      <c r="A91" s="61">
        <v>86</v>
      </c>
      <c r="B91" s="62" t="str">
        <f>'Point Data'!B92</f>
        <v>Orchard Oriole ((Icterus spurius)</v>
      </c>
      <c r="C91" s="105" t="str">
        <f>'Point Data'!C92</f>
        <v>OROR</v>
      </c>
      <c r="D91" s="54">
        <f>IF(SUM('Point Data'!D92:AL92)=0,"",SUM('Point Data'!D92:AL92))</f>
        <v>3</v>
      </c>
      <c r="E91" s="56">
        <f>IF(SUM('Point Data'!AM92:AT92)=0,"",SUM('Point Data'!AM92:AT92))</f>
        <v>2</v>
      </c>
      <c r="F91" s="58" t="str">
        <f>IF(SUM('Point Data'!AU92)=0,"",SUM('Point Data'!AU92))</f>
        <v/>
      </c>
      <c r="G91" s="59" t="str">
        <f>IF(SUM('Point Data'!AV92:AZ92)=0,"",SUM('Point Data'!AV92:AZ92))</f>
        <v/>
      </c>
      <c r="H91" s="124">
        <f>IF('Point Data'!BA92=0,"",'Point Data'!BA92)</f>
        <v>4</v>
      </c>
      <c r="I91" s="124">
        <f>IF('Point Data'!BB92=0,"",'Point Data'!BB92)</f>
        <v>5</v>
      </c>
      <c r="J91" s="110"/>
      <c r="K91" s="117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6.5" customHeight="1" x14ac:dyDescent="0.25">
      <c r="A92" s="61">
        <v>87</v>
      </c>
      <c r="B92" s="62" t="str">
        <f>'Point Data'!B93</f>
        <v>Baltimore Oriole (Icterus galbula)</v>
      </c>
      <c r="C92" s="105" t="str">
        <f>'Point Data'!C93</f>
        <v>BAOR</v>
      </c>
      <c r="D92" s="54">
        <f>IF(SUM('Point Data'!D93:AL93)=0,"",SUM('Point Data'!D93:AL93))</f>
        <v>15</v>
      </c>
      <c r="E92" s="56">
        <f>IF(SUM('Point Data'!AM93:AT93)=0,"",SUM('Point Data'!AM93:AT93))</f>
        <v>3</v>
      </c>
      <c r="F92" s="58" t="str">
        <f>IF(SUM('Point Data'!AU93)=0,"",SUM('Point Data'!AU93))</f>
        <v/>
      </c>
      <c r="G92" s="59">
        <f>IF(SUM('Point Data'!AV93:AZ93)=0,"",SUM('Point Data'!AV93:AZ93))</f>
        <v>2</v>
      </c>
      <c r="H92" s="124">
        <f>IF('Point Data'!BA93=0,"",'Point Data'!BA93)</f>
        <v>16</v>
      </c>
      <c r="I92" s="124">
        <f>IF('Point Data'!BB93=0,"",'Point Data'!BB93)</f>
        <v>20</v>
      </c>
      <c r="J92" s="110"/>
      <c r="K92" s="117" t="s">
        <v>313</v>
      </c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6.5" customHeight="1" x14ac:dyDescent="0.25">
      <c r="A93" s="61">
        <v>88</v>
      </c>
      <c r="B93" s="62" t="str">
        <f>'Point Data'!B94</f>
        <v>House Finch (Carpodacus mexicanus)</v>
      </c>
      <c r="C93" s="105" t="str">
        <f>'Point Data'!C94</f>
        <v>HOFI</v>
      </c>
      <c r="D93" s="54">
        <f>IF(SUM('Point Data'!D94:AL94)=0,"",SUM('Point Data'!D94:AL94))</f>
        <v>1</v>
      </c>
      <c r="E93" s="56">
        <f>IF(SUM('Point Data'!AM94:AT94)=0,"",SUM('Point Data'!AM94:AT94))</f>
        <v>3</v>
      </c>
      <c r="F93" s="58" t="str">
        <f>IF(SUM('Point Data'!AU94)=0,"",SUM('Point Data'!AU94))</f>
        <v/>
      </c>
      <c r="G93" s="59">
        <f>IF(SUM('Point Data'!AV94:AZ94)=0,"",SUM('Point Data'!AV94:AZ94))</f>
        <v>3</v>
      </c>
      <c r="H93" s="124">
        <f>IF('Point Data'!BA94=0,"",'Point Data'!BA94)</f>
        <v>6</v>
      </c>
      <c r="I93" s="124">
        <f>IF('Point Data'!BB94=0,"",'Point Data'!BB94)</f>
        <v>7</v>
      </c>
      <c r="J93" s="110"/>
      <c r="K93" s="117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6.5" customHeight="1" x14ac:dyDescent="0.25">
      <c r="A94" s="61">
        <v>89</v>
      </c>
      <c r="B94" s="62" t="str">
        <f>'Point Data'!B95</f>
        <v>American Goldfinch (Carduelis tristis)</v>
      </c>
      <c r="C94" s="105" t="str">
        <f>'Point Data'!C95</f>
        <v>AMGO</v>
      </c>
      <c r="D94" s="54">
        <f>IF(SUM('Point Data'!D95:AL95)=0,"",SUM('Point Data'!D95:AL95))</f>
        <v>13</v>
      </c>
      <c r="E94" s="56">
        <f>IF(SUM('Point Data'!AM95:AT95)=0,"",SUM('Point Data'!AM95:AT95))</f>
        <v>10</v>
      </c>
      <c r="F94" s="58" t="str">
        <f>IF(SUM('Point Data'!AU95)=0,"",SUM('Point Data'!AU95))</f>
        <v/>
      </c>
      <c r="G94" s="59">
        <f>IF(SUM('Point Data'!AV95:AZ95)=0,"",SUM('Point Data'!AV95:AZ95))</f>
        <v>1</v>
      </c>
      <c r="H94" s="124">
        <f>IF('Point Data'!BA95=0,"",'Point Data'!BA95)</f>
        <v>14</v>
      </c>
      <c r="I94" s="124">
        <f>IF('Point Data'!BB95=0,"",'Point Data'!BB95)</f>
        <v>24</v>
      </c>
      <c r="J94" s="110"/>
      <c r="K94" s="117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6.5" customHeight="1" x14ac:dyDescent="0.25">
      <c r="A95" s="61">
        <v>90</v>
      </c>
      <c r="B95" s="62" t="str">
        <f>'Point Data'!B96</f>
        <v>House Sparrow (Passer domesticus)</v>
      </c>
      <c r="C95" s="105" t="str">
        <f>'Point Data'!C96</f>
        <v>HOSP</v>
      </c>
      <c r="D95" s="54" t="str">
        <f>IF(SUM('Point Data'!D96:AL96)=0,"",SUM('Point Data'!D96:AL96))</f>
        <v/>
      </c>
      <c r="E95" s="56">
        <f>IF(SUM('Point Data'!AM96:AT96)=0,"",SUM('Point Data'!AM96:AT96))</f>
        <v>7</v>
      </c>
      <c r="F95" s="58" t="str">
        <f>IF(SUM('Point Data'!AU96)=0,"",SUM('Point Data'!AU96))</f>
        <v/>
      </c>
      <c r="G95" s="236">
        <f>IF(SUM('Point Data'!AV96:AZ96)=0,"",SUM('Point Data'!AV96:AZ96))</f>
        <v>5</v>
      </c>
      <c r="H95" s="237">
        <f>IF('Point Data'!BA96=0,"",'Point Data'!BA96)</f>
        <v>5</v>
      </c>
      <c r="I95" s="124">
        <f>IF('Point Data'!BB96=0,"",'Point Data'!BB96)</f>
        <v>12</v>
      </c>
      <c r="J95" s="110"/>
      <c r="K95" s="117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 x14ac:dyDescent="0.25">
      <c r="A96" s="4"/>
      <c r="B96" s="107"/>
      <c r="C96" s="106"/>
      <c r="D96" s="4"/>
      <c r="E96" s="4"/>
      <c r="F96" s="4"/>
      <c r="G96" s="238"/>
      <c r="H96" s="239" t="s">
        <v>375</v>
      </c>
      <c r="I96" s="240">
        <f>IF('Point Data'!BB97=0,"",'Point Data'!BB97)</f>
        <v>987</v>
      </c>
      <c r="J96" s="109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 x14ac:dyDescent="0.25">
      <c r="A97" s="4"/>
      <c r="B97" s="107"/>
      <c r="C97" s="106"/>
      <c r="D97" s="4"/>
      <c r="E97" s="4"/>
      <c r="F97" s="4"/>
      <c r="G97" s="238"/>
      <c r="H97" s="239" t="s">
        <v>374</v>
      </c>
      <c r="I97" s="240">
        <f>IF('Point Data'!BB98=0,"",'Point Data'!BB98)</f>
        <v>77</v>
      </c>
      <c r="J97" s="109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 x14ac:dyDescent="0.25">
      <c r="A98" s="4"/>
      <c r="B98" s="107"/>
      <c r="C98" s="106"/>
      <c r="D98" s="4"/>
      <c r="E98" s="4"/>
      <c r="F98" s="4"/>
      <c r="G98" s="4"/>
      <c r="H98" s="4"/>
      <c r="I98" s="4"/>
      <c r="J98" s="109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 x14ac:dyDescent="0.25">
      <c r="A99" s="4"/>
      <c r="B99" s="107"/>
      <c r="C99" s="106"/>
      <c r="D99" s="4"/>
      <c r="E99" s="4"/>
      <c r="F99" s="4"/>
      <c r="G99" s="4"/>
      <c r="H99" s="4"/>
      <c r="I99" s="4"/>
      <c r="J99" s="109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 x14ac:dyDescent="0.25">
      <c r="A100" s="4"/>
      <c r="B100" s="107"/>
      <c r="C100" s="106"/>
      <c r="D100" s="4"/>
      <c r="E100" s="4"/>
      <c r="F100" s="4"/>
      <c r="G100" s="4"/>
      <c r="H100" s="4"/>
      <c r="I100" s="4"/>
      <c r="J100" s="109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 x14ac:dyDescent="0.25">
      <c r="A101" s="4"/>
      <c r="B101" s="107"/>
      <c r="C101" s="106"/>
      <c r="D101" s="4"/>
      <c r="E101" s="4"/>
      <c r="F101" s="4"/>
      <c r="G101" s="4"/>
      <c r="H101" s="4"/>
      <c r="I101" s="4"/>
      <c r="J101" s="109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 x14ac:dyDescent="0.25">
      <c r="A102" s="4"/>
      <c r="B102" s="107"/>
      <c r="C102" s="106"/>
      <c r="D102" s="4"/>
      <c r="E102" s="4"/>
      <c r="F102" s="4"/>
      <c r="G102" s="4"/>
      <c r="H102" s="4"/>
      <c r="I102" s="4"/>
      <c r="J102" s="109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 x14ac:dyDescent="0.25">
      <c r="A103" s="4"/>
      <c r="B103" s="107"/>
      <c r="C103" s="106"/>
      <c r="D103" s="4"/>
      <c r="E103" s="4"/>
      <c r="F103" s="4"/>
      <c r="G103" s="4"/>
      <c r="H103" s="4"/>
      <c r="I103" s="4"/>
      <c r="J103" s="109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 x14ac:dyDescent="0.25">
      <c r="A104" s="4"/>
      <c r="B104" s="107"/>
      <c r="C104" s="106"/>
      <c r="D104" s="4"/>
      <c r="E104" s="4"/>
      <c r="F104" s="4"/>
      <c r="G104" s="4"/>
      <c r="H104" s="4"/>
      <c r="I104" s="4"/>
      <c r="J104" s="109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 x14ac:dyDescent="0.25">
      <c r="A105" s="4"/>
      <c r="B105" s="107"/>
      <c r="C105" s="106"/>
      <c r="D105" s="4"/>
      <c r="E105" s="4"/>
      <c r="F105" s="4"/>
      <c r="G105" s="4"/>
      <c r="H105" s="4"/>
      <c r="I105" s="4"/>
      <c r="J105" s="109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 x14ac:dyDescent="0.25">
      <c r="A106" s="4"/>
      <c r="B106" s="107"/>
      <c r="C106" s="106"/>
      <c r="D106" s="4"/>
      <c r="E106" s="4"/>
      <c r="F106" s="4"/>
      <c r="G106" s="4"/>
      <c r="H106" s="4"/>
      <c r="I106" s="4"/>
      <c r="J106" s="109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 x14ac:dyDescent="0.25">
      <c r="A107" s="4"/>
      <c r="B107" s="107"/>
      <c r="C107" s="106"/>
      <c r="D107" s="4"/>
      <c r="E107" s="4"/>
      <c r="F107" s="4"/>
      <c r="G107" s="4"/>
      <c r="H107" s="4"/>
      <c r="I107" s="4"/>
      <c r="J107" s="109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 x14ac:dyDescent="0.25">
      <c r="A108" s="4"/>
      <c r="B108" s="107"/>
      <c r="C108" s="106"/>
      <c r="D108" s="4"/>
      <c r="E108" s="4"/>
      <c r="F108" s="4"/>
      <c r="G108" s="4"/>
      <c r="H108" s="4"/>
      <c r="I108" s="4"/>
      <c r="J108" s="109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 x14ac:dyDescent="0.25">
      <c r="A109" s="4"/>
      <c r="B109" s="107"/>
      <c r="C109" s="106"/>
      <c r="D109" s="4"/>
      <c r="E109" s="4"/>
      <c r="F109" s="4"/>
      <c r="G109" s="4"/>
      <c r="H109" s="4"/>
      <c r="I109" s="4"/>
      <c r="J109" s="109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 x14ac:dyDescent="0.25">
      <c r="A110" s="4"/>
      <c r="B110" s="107"/>
      <c r="C110" s="106"/>
      <c r="D110" s="4"/>
      <c r="E110" s="4"/>
      <c r="F110" s="4"/>
      <c r="G110" s="4"/>
      <c r="H110" s="4"/>
      <c r="I110" s="4"/>
      <c r="J110" s="109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 x14ac:dyDescent="0.25">
      <c r="A111" s="4"/>
      <c r="B111" s="107"/>
      <c r="C111" s="106"/>
      <c r="D111" s="4"/>
      <c r="E111" s="4"/>
      <c r="F111" s="4"/>
      <c r="G111" s="4"/>
      <c r="H111" s="4"/>
      <c r="I111" s="4"/>
      <c r="J111" s="109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 x14ac:dyDescent="0.25">
      <c r="A112" s="4"/>
      <c r="B112" s="107"/>
      <c r="C112" s="106"/>
      <c r="D112" s="4"/>
      <c r="E112" s="4"/>
      <c r="F112" s="4"/>
      <c r="G112" s="4"/>
      <c r="H112" s="4"/>
      <c r="I112" s="4"/>
      <c r="J112" s="109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 x14ac:dyDescent="0.25">
      <c r="A113" s="4"/>
      <c r="B113" s="107"/>
      <c r="C113" s="106"/>
      <c r="D113" s="4"/>
      <c r="E113" s="4"/>
      <c r="F113" s="4"/>
      <c r="G113" s="4"/>
      <c r="H113" s="4"/>
      <c r="I113" s="4"/>
      <c r="J113" s="109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 x14ac:dyDescent="0.25">
      <c r="A114" s="4"/>
      <c r="B114" s="107"/>
      <c r="C114" s="106"/>
      <c r="D114" s="4"/>
      <c r="E114" s="4"/>
      <c r="F114" s="4"/>
      <c r="G114" s="4"/>
      <c r="H114" s="4"/>
      <c r="I114" s="4"/>
      <c r="J114" s="109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 x14ac:dyDescent="0.25">
      <c r="A115" s="4"/>
      <c r="B115" s="107"/>
      <c r="C115" s="106"/>
      <c r="D115" s="4"/>
      <c r="E115" s="4"/>
      <c r="F115" s="4"/>
      <c r="G115" s="4"/>
      <c r="H115" s="4"/>
      <c r="I115" s="4"/>
      <c r="J115" s="109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 x14ac:dyDescent="0.25">
      <c r="A116" s="4"/>
      <c r="B116" s="107"/>
      <c r="C116" s="106"/>
      <c r="D116" s="4"/>
      <c r="E116" s="4"/>
      <c r="F116" s="4"/>
      <c r="G116" s="4"/>
      <c r="H116" s="4"/>
      <c r="I116" s="4"/>
      <c r="J116" s="109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 x14ac:dyDescent="0.25">
      <c r="A117" s="4"/>
      <c r="B117" s="107"/>
      <c r="C117" s="106"/>
      <c r="D117" s="4"/>
      <c r="E117" s="4"/>
      <c r="F117" s="4"/>
      <c r="G117" s="4"/>
      <c r="H117" s="4"/>
      <c r="I117" s="4"/>
      <c r="J117" s="109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 x14ac:dyDescent="0.25">
      <c r="A118" s="4"/>
      <c r="B118" s="107"/>
      <c r="C118" s="106"/>
      <c r="D118" s="4"/>
      <c r="E118" s="4"/>
      <c r="F118" s="4"/>
      <c r="G118" s="4"/>
      <c r="H118" s="4"/>
      <c r="I118" s="4"/>
      <c r="J118" s="109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 x14ac:dyDescent="0.25">
      <c r="A119" s="4"/>
      <c r="B119" s="107"/>
      <c r="C119" s="106"/>
      <c r="D119" s="4"/>
      <c r="E119" s="4"/>
      <c r="F119" s="4"/>
      <c r="G119" s="4"/>
      <c r="H119" s="4"/>
      <c r="I119" s="4"/>
      <c r="J119" s="109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 x14ac:dyDescent="0.25">
      <c r="A120" s="4"/>
      <c r="B120" s="107"/>
      <c r="C120" s="106"/>
      <c r="D120" s="4"/>
      <c r="E120" s="4"/>
      <c r="F120" s="4"/>
      <c r="G120" s="4"/>
      <c r="H120" s="4"/>
      <c r="I120" s="4"/>
      <c r="J120" s="109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 x14ac:dyDescent="0.25">
      <c r="A121" s="4"/>
      <c r="B121" s="107"/>
      <c r="C121" s="106"/>
      <c r="D121" s="4"/>
      <c r="E121" s="4"/>
      <c r="F121" s="4"/>
      <c r="G121" s="4"/>
      <c r="H121" s="4"/>
      <c r="I121" s="4"/>
      <c r="J121" s="109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 x14ac:dyDescent="0.25">
      <c r="A122" s="4"/>
      <c r="B122" s="107"/>
      <c r="C122" s="106"/>
      <c r="D122" s="4"/>
      <c r="E122" s="4"/>
      <c r="F122" s="4"/>
      <c r="G122" s="4"/>
      <c r="H122" s="4"/>
      <c r="I122" s="4"/>
      <c r="J122" s="109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 x14ac:dyDescent="0.25">
      <c r="A123" s="4"/>
      <c r="B123" s="107"/>
      <c r="C123" s="106"/>
      <c r="D123" s="4"/>
      <c r="E123" s="4"/>
      <c r="F123" s="4"/>
      <c r="G123" s="4"/>
      <c r="H123" s="4"/>
      <c r="I123" s="4"/>
      <c r="J123" s="109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 x14ac:dyDescent="0.25">
      <c r="A124" s="4"/>
      <c r="B124" s="107"/>
      <c r="C124" s="106"/>
      <c r="D124" s="4"/>
      <c r="E124" s="4"/>
      <c r="F124" s="4"/>
      <c r="G124" s="4"/>
      <c r="H124" s="4"/>
      <c r="I124" s="4"/>
      <c r="J124" s="109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 x14ac:dyDescent="0.25">
      <c r="A125" s="4"/>
      <c r="B125" s="107"/>
      <c r="C125" s="106"/>
      <c r="D125" s="4"/>
      <c r="E125" s="4"/>
      <c r="F125" s="4"/>
      <c r="G125" s="4"/>
      <c r="H125" s="4"/>
      <c r="I125" s="4"/>
      <c r="J125" s="109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 x14ac:dyDescent="0.25">
      <c r="A126" s="4"/>
      <c r="B126" s="107"/>
      <c r="C126" s="106"/>
      <c r="D126" s="4"/>
      <c r="E126" s="4"/>
      <c r="F126" s="4"/>
      <c r="G126" s="4"/>
      <c r="H126" s="4"/>
      <c r="I126" s="4"/>
      <c r="J126" s="109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 x14ac:dyDescent="0.25">
      <c r="A127" s="4"/>
      <c r="B127" s="107"/>
      <c r="C127" s="106"/>
      <c r="D127" s="4"/>
      <c r="E127" s="4"/>
      <c r="F127" s="4"/>
      <c r="G127" s="4"/>
      <c r="H127" s="4"/>
      <c r="I127" s="4"/>
      <c r="J127" s="109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 x14ac:dyDescent="0.25">
      <c r="A128" s="4"/>
      <c r="B128" s="107"/>
      <c r="C128" s="106"/>
      <c r="D128" s="4"/>
      <c r="E128" s="4"/>
      <c r="F128" s="4"/>
      <c r="G128" s="4"/>
      <c r="H128" s="4"/>
      <c r="I128" s="4"/>
      <c r="J128" s="109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 x14ac:dyDescent="0.25">
      <c r="A129" s="4"/>
      <c r="B129" s="107"/>
      <c r="C129" s="106"/>
      <c r="D129" s="4"/>
      <c r="E129" s="4"/>
      <c r="F129" s="4"/>
      <c r="G129" s="4"/>
      <c r="H129" s="4"/>
      <c r="I129" s="4"/>
      <c r="J129" s="109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 x14ac:dyDescent="0.25">
      <c r="A130" s="4"/>
      <c r="B130" s="107"/>
      <c r="C130" s="106"/>
      <c r="D130" s="4"/>
      <c r="E130" s="4"/>
      <c r="F130" s="4"/>
      <c r="G130" s="4"/>
      <c r="H130" s="4"/>
      <c r="I130" s="4"/>
      <c r="J130" s="109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 x14ac:dyDescent="0.25">
      <c r="A131" s="4"/>
      <c r="B131" s="107"/>
      <c r="C131" s="106"/>
      <c r="D131" s="4"/>
      <c r="E131" s="4"/>
      <c r="F131" s="4"/>
      <c r="G131" s="4"/>
      <c r="H131" s="4"/>
      <c r="I131" s="4"/>
      <c r="J131" s="109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 x14ac:dyDescent="0.25">
      <c r="A132" s="4"/>
      <c r="B132" s="107"/>
      <c r="C132" s="106"/>
      <c r="D132" s="4"/>
      <c r="E132" s="4"/>
      <c r="F132" s="4"/>
      <c r="G132" s="4"/>
      <c r="H132" s="4"/>
      <c r="I132" s="4"/>
      <c r="J132" s="109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 x14ac:dyDescent="0.25">
      <c r="A133" s="4"/>
      <c r="B133" s="107"/>
      <c r="C133" s="106"/>
      <c r="D133" s="4"/>
      <c r="E133" s="4"/>
      <c r="F133" s="4"/>
      <c r="G133" s="4"/>
      <c r="H133" s="4"/>
      <c r="I133" s="4"/>
      <c r="J133" s="109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 x14ac:dyDescent="0.25">
      <c r="A134" s="4"/>
      <c r="B134" s="107"/>
      <c r="C134" s="106"/>
      <c r="D134" s="4"/>
      <c r="E134" s="4"/>
      <c r="F134" s="4"/>
      <c r="G134" s="4"/>
      <c r="H134" s="4"/>
      <c r="I134" s="4"/>
      <c r="J134" s="109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 x14ac:dyDescent="0.25">
      <c r="A135" s="4"/>
      <c r="B135" s="107"/>
      <c r="C135" s="106"/>
      <c r="D135" s="4"/>
      <c r="E135" s="4"/>
      <c r="F135" s="4"/>
      <c r="G135" s="4"/>
      <c r="H135" s="4"/>
      <c r="I135" s="4"/>
      <c r="J135" s="109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 x14ac:dyDescent="0.25">
      <c r="A136" s="4"/>
      <c r="B136" s="107"/>
      <c r="C136" s="106"/>
      <c r="D136" s="4"/>
      <c r="E136" s="4"/>
      <c r="F136" s="4"/>
      <c r="G136" s="4"/>
      <c r="H136" s="4"/>
      <c r="I136" s="4"/>
      <c r="J136" s="109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 x14ac:dyDescent="0.25">
      <c r="A137" s="4"/>
      <c r="B137" s="107"/>
      <c r="C137" s="106"/>
      <c r="D137" s="4"/>
      <c r="E137" s="4"/>
      <c r="F137" s="4"/>
      <c r="G137" s="4"/>
      <c r="H137" s="4"/>
      <c r="I137" s="4"/>
      <c r="J137" s="109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 x14ac:dyDescent="0.25">
      <c r="A138" s="4"/>
      <c r="B138" s="107"/>
      <c r="C138" s="106"/>
      <c r="D138" s="4"/>
      <c r="E138" s="4"/>
      <c r="F138" s="4"/>
      <c r="G138" s="4"/>
      <c r="H138" s="4"/>
      <c r="I138" s="4"/>
      <c r="J138" s="109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 x14ac:dyDescent="0.25">
      <c r="A139" s="4"/>
      <c r="B139" s="107"/>
      <c r="C139" s="106"/>
      <c r="D139" s="4"/>
      <c r="E139" s="4"/>
      <c r="F139" s="4"/>
      <c r="G139" s="4"/>
      <c r="H139" s="4"/>
      <c r="I139" s="4"/>
      <c r="J139" s="109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 x14ac:dyDescent="0.25">
      <c r="A140" s="4"/>
      <c r="B140" s="107"/>
      <c r="C140" s="106"/>
      <c r="D140" s="4"/>
      <c r="E140" s="4"/>
      <c r="F140" s="4"/>
      <c r="G140" s="4"/>
      <c r="H140" s="4"/>
      <c r="I140" s="4"/>
      <c r="J140" s="109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 x14ac:dyDescent="0.25">
      <c r="A141" s="4"/>
      <c r="B141" s="107"/>
      <c r="C141" s="106"/>
      <c r="D141" s="4"/>
      <c r="E141" s="4"/>
      <c r="F141" s="4"/>
      <c r="G141" s="4"/>
      <c r="H141" s="4"/>
      <c r="I141" s="4"/>
      <c r="J141" s="109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 x14ac:dyDescent="0.25">
      <c r="A142" s="4"/>
      <c r="B142" s="107"/>
      <c r="C142" s="106"/>
      <c r="D142" s="4"/>
      <c r="E142" s="4"/>
      <c r="F142" s="4"/>
      <c r="G142" s="4"/>
      <c r="H142" s="4"/>
      <c r="I142" s="4"/>
      <c r="J142" s="109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 x14ac:dyDescent="0.25">
      <c r="A143" s="4"/>
      <c r="B143" s="107"/>
      <c r="C143" s="106"/>
      <c r="D143" s="4"/>
      <c r="E143" s="4"/>
      <c r="F143" s="4"/>
      <c r="G143" s="4"/>
      <c r="H143" s="4"/>
      <c r="I143" s="4"/>
      <c r="J143" s="109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 x14ac:dyDescent="0.25">
      <c r="A144" s="4"/>
      <c r="B144" s="107"/>
      <c r="C144" s="106"/>
      <c r="D144" s="4"/>
      <c r="E144" s="4"/>
      <c r="F144" s="4"/>
      <c r="G144" s="4"/>
      <c r="H144" s="4"/>
      <c r="I144" s="4"/>
      <c r="J144" s="109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 x14ac:dyDescent="0.25">
      <c r="A145" s="4"/>
      <c r="B145" s="107"/>
      <c r="C145" s="106"/>
      <c r="D145" s="4"/>
      <c r="E145" s="4"/>
      <c r="F145" s="4"/>
      <c r="G145" s="4"/>
      <c r="H145" s="4"/>
      <c r="I145" s="4"/>
      <c r="J145" s="109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 x14ac:dyDescent="0.25">
      <c r="A146" s="4"/>
      <c r="B146" s="107"/>
      <c r="C146" s="106"/>
      <c r="D146" s="4"/>
      <c r="E146" s="4"/>
      <c r="F146" s="4"/>
      <c r="G146" s="4"/>
      <c r="H146" s="4"/>
      <c r="I146" s="4"/>
      <c r="J146" s="109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 x14ac:dyDescent="0.25">
      <c r="A147" s="4"/>
      <c r="B147" s="107"/>
      <c r="C147" s="106"/>
      <c r="D147" s="4"/>
      <c r="E147" s="4"/>
      <c r="F147" s="4"/>
      <c r="G147" s="4"/>
      <c r="H147" s="4"/>
      <c r="I147" s="4"/>
      <c r="J147" s="109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 x14ac:dyDescent="0.25">
      <c r="A148" s="4"/>
      <c r="B148" s="107"/>
      <c r="C148" s="106"/>
      <c r="D148" s="4"/>
      <c r="E148" s="4"/>
      <c r="F148" s="4"/>
      <c r="G148" s="4"/>
      <c r="H148" s="4"/>
      <c r="I148" s="4"/>
      <c r="J148" s="109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 x14ac:dyDescent="0.25">
      <c r="A149" s="4"/>
      <c r="B149" s="107"/>
      <c r="C149" s="106"/>
      <c r="D149" s="4"/>
      <c r="E149" s="4"/>
      <c r="F149" s="4"/>
      <c r="G149" s="4"/>
      <c r="H149" s="4"/>
      <c r="I149" s="4"/>
      <c r="J149" s="109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 x14ac:dyDescent="0.25">
      <c r="A150" s="4"/>
      <c r="B150" s="107"/>
      <c r="C150" s="106"/>
      <c r="D150" s="4"/>
      <c r="E150" s="4"/>
      <c r="F150" s="4"/>
      <c r="G150" s="4"/>
      <c r="H150" s="4"/>
      <c r="I150" s="4"/>
      <c r="J150" s="109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 x14ac:dyDescent="0.25">
      <c r="A151" s="4"/>
      <c r="B151" s="107"/>
      <c r="C151" s="106"/>
      <c r="D151" s="4"/>
      <c r="E151" s="4"/>
      <c r="F151" s="4"/>
      <c r="G151" s="4"/>
      <c r="H151" s="4"/>
      <c r="I151" s="4"/>
      <c r="J151" s="109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 x14ac:dyDescent="0.25">
      <c r="A152" s="4"/>
      <c r="B152" s="107"/>
      <c r="C152" s="106"/>
      <c r="D152" s="4"/>
      <c r="E152" s="4"/>
      <c r="F152" s="4"/>
      <c r="G152" s="4"/>
      <c r="H152" s="4"/>
      <c r="I152" s="4"/>
      <c r="J152" s="109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 x14ac:dyDescent="0.25">
      <c r="A153" s="4"/>
      <c r="B153" s="107"/>
      <c r="C153" s="106"/>
      <c r="D153" s="4"/>
      <c r="E153" s="4"/>
      <c r="F153" s="4"/>
      <c r="G153" s="4"/>
      <c r="H153" s="4"/>
      <c r="I153" s="4"/>
      <c r="J153" s="109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 x14ac:dyDescent="0.25">
      <c r="A154" s="4"/>
      <c r="B154" s="107"/>
      <c r="C154" s="106"/>
      <c r="D154" s="4"/>
      <c r="E154" s="4"/>
      <c r="F154" s="4"/>
      <c r="G154" s="4"/>
      <c r="H154" s="4"/>
      <c r="I154" s="4"/>
      <c r="J154" s="109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 x14ac:dyDescent="0.25">
      <c r="A155" s="4"/>
      <c r="B155" s="107"/>
      <c r="C155" s="106"/>
      <c r="D155" s="4"/>
      <c r="E155" s="4"/>
      <c r="F155" s="4"/>
      <c r="G155" s="4"/>
      <c r="H155" s="4"/>
      <c r="I155" s="4"/>
      <c r="J155" s="109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 x14ac:dyDescent="0.25">
      <c r="A156" s="4"/>
      <c r="B156" s="107"/>
      <c r="C156" s="106"/>
      <c r="D156" s="4"/>
      <c r="E156" s="4"/>
      <c r="F156" s="4"/>
      <c r="G156" s="4"/>
      <c r="H156" s="4"/>
      <c r="I156" s="4"/>
      <c r="J156" s="109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 x14ac:dyDescent="0.25">
      <c r="A157" s="4"/>
      <c r="B157" s="107"/>
      <c r="C157" s="106"/>
      <c r="D157" s="4"/>
      <c r="E157" s="4"/>
      <c r="F157" s="4"/>
      <c r="G157" s="4"/>
      <c r="H157" s="4"/>
      <c r="I157" s="4"/>
      <c r="J157" s="109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 x14ac:dyDescent="0.25">
      <c r="A158" s="4"/>
      <c r="B158" s="107"/>
      <c r="C158" s="106"/>
      <c r="D158" s="4"/>
      <c r="E158" s="4"/>
      <c r="F158" s="4"/>
      <c r="G158" s="4"/>
      <c r="H158" s="4"/>
      <c r="I158" s="4"/>
      <c r="J158" s="109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 x14ac:dyDescent="0.25">
      <c r="A159" s="4"/>
      <c r="B159" s="107"/>
      <c r="C159" s="106"/>
      <c r="D159" s="4"/>
      <c r="E159" s="4"/>
      <c r="F159" s="4"/>
      <c r="G159" s="4"/>
      <c r="H159" s="4"/>
      <c r="I159" s="4"/>
      <c r="J159" s="109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 x14ac:dyDescent="0.25">
      <c r="A160" s="4"/>
      <c r="B160" s="107"/>
      <c r="C160" s="106"/>
      <c r="D160" s="4"/>
      <c r="E160" s="4"/>
      <c r="F160" s="4"/>
      <c r="G160" s="4"/>
      <c r="H160" s="4"/>
      <c r="I160" s="4"/>
      <c r="J160" s="109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 x14ac:dyDescent="0.25">
      <c r="A161" s="4"/>
      <c r="B161" s="107"/>
      <c r="C161" s="106"/>
      <c r="D161" s="4"/>
      <c r="E161" s="4"/>
      <c r="F161" s="4"/>
      <c r="G161" s="4"/>
      <c r="H161" s="4"/>
      <c r="I161" s="4"/>
      <c r="J161" s="109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 x14ac:dyDescent="0.25">
      <c r="A162" s="4"/>
      <c r="B162" s="107"/>
      <c r="C162" s="106"/>
      <c r="D162" s="4"/>
      <c r="E162" s="4"/>
      <c r="F162" s="4"/>
      <c r="G162" s="4"/>
      <c r="H162" s="4"/>
      <c r="I162" s="4"/>
      <c r="J162" s="109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 x14ac:dyDescent="0.25">
      <c r="A163" s="4"/>
      <c r="B163" s="107"/>
      <c r="C163" s="106"/>
      <c r="D163" s="4"/>
      <c r="E163" s="4"/>
      <c r="F163" s="4"/>
      <c r="G163" s="4"/>
      <c r="H163" s="4"/>
      <c r="I163" s="4"/>
      <c r="J163" s="109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 x14ac:dyDescent="0.25">
      <c r="A164" s="4"/>
      <c r="B164" s="107"/>
      <c r="C164" s="106"/>
      <c r="D164" s="4"/>
      <c r="E164" s="4"/>
      <c r="F164" s="4"/>
      <c r="G164" s="4"/>
      <c r="H164" s="4"/>
      <c r="I164" s="4"/>
      <c r="J164" s="109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 x14ac:dyDescent="0.25">
      <c r="A165" s="4"/>
      <c r="B165" s="107"/>
      <c r="C165" s="106"/>
      <c r="D165" s="4"/>
      <c r="E165" s="4"/>
      <c r="F165" s="4"/>
      <c r="G165" s="4"/>
      <c r="H165" s="4"/>
      <c r="I165" s="4"/>
      <c r="J165" s="109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 x14ac:dyDescent="0.25">
      <c r="A166" s="4"/>
      <c r="B166" s="107"/>
      <c r="C166" s="106"/>
      <c r="D166" s="4"/>
      <c r="E166" s="4"/>
      <c r="F166" s="4"/>
      <c r="G166" s="4"/>
      <c r="H166" s="4"/>
      <c r="I166" s="4"/>
      <c r="J166" s="109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 x14ac:dyDescent="0.25">
      <c r="A167" s="4"/>
      <c r="B167" s="107"/>
      <c r="C167" s="106"/>
      <c r="D167" s="4"/>
      <c r="E167" s="4"/>
      <c r="F167" s="4"/>
      <c r="G167" s="4"/>
      <c r="H167" s="4"/>
      <c r="I167" s="4"/>
      <c r="J167" s="109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 x14ac:dyDescent="0.25">
      <c r="A168" s="4"/>
      <c r="B168" s="107"/>
      <c r="C168" s="106"/>
      <c r="D168" s="4"/>
      <c r="E168" s="4"/>
      <c r="F168" s="4"/>
      <c r="G168" s="4"/>
      <c r="H168" s="4"/>
      <c r="I168" s="4"/>
      <c r="J168" s="109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 x14ac:dyDescent="0.25">
      <c r="A169" s="4"/>
      <c r="B169" s="107"/>
      <c r="C169" s="106"/>
      <c r="D169" s="4"/>
      <c r="E169" s="4"/>
      <c r="F169" s="4"/>
      <c r="G169" s="4"/>
      <c r="H169" s="4"/>
      <c r="I169" s="4"/>
      <c r="J169" s="109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 x14ac:dyDescent="0.25">
      <c r="A170" s="4"/>
      <c r="B170" s="107"/>
      <c r="C170" s="106"/>
      <c r="D170" s="4"/>
      <c r="E170" s="4"/>
      <c r="F170" s="4"/>
      <c r="G170" s="4"/>
      <c r="H170" s="4"/>
      <c r="I170" s="4"/>
      <c r="J170" s="109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 x14ac:dyDescent="0.25">
      <c r="A171" s="4"/>
      <c r="B171" s="107"/>
      <c r="C171" s="106"/>
      <c r="D171" s="4"/>
      <c r="E171" s="4"/>
      <c r="F171" s="4"/>
      <c r="G171" s="4"/>
      <c r="H171" s="4"/>
      <c r="I171" s="4"/>
      <c r="J171" s="109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 x14ac:dyDescent="0.25">
      <c r="A172" s="4"/>
      <c r="B172" s="107"/>
      <c r="C172" s="106"/>
      <c r="D172" s="4"/>
      <c r="E172" s="4"/>
      <c r="F172" s="4"/>
      <c r="G172" s="4"/>
      <c r="H172" s="4"/>
      <c r="I172" s="4"/>
      <c r="J172" s="109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 x14ac:dyDescent="0.25">
      <c r="A173" s="4"/>
      <c r="B173" s="107"/>
      <c r="C173" s="106"/>
      <c r="D173" s="4"/>
      <c r="E173" s="4"/>
      <c r="F173" s="4"/>
      <c r="G173" s="4"/>
      <c r="H173" s="4"/>
      <c r="I173" s="4"/>
      <c r="J173" s="109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 x14ac:dyDescent="0.25">
      <c r="A174" s="4"/>
      <c r="B174" s="107"/>
      <c r="C174" s="106"/>
      <c r="D174" s="4"/>
      <c r="E174" s="4"/>
      <c r="F174" s="4"/>
      <c r="G174" s="4"/>
      <c r="H174" s="4"/>
      <c r="I174" s="4"/>
      <c r="J174" s="109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 x14ac:dyDescent="0.25">
      <c r="A175" s="4"/>
      <c r="B175" s="107"/>
      <c r="C175" s="106"/>
      <c r="D175" s="4"/>
      <c r="E175" s="4"/>
      <c r="F175" s="4"/>
      <c r="G175" s="4"/>
      <c r="H175" s="4"/>
      <c r="I175" s="4"/>
      <c r="J175" s="109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 x14ac:dyDescent="0.25">
      <c r="A176" s="4"/>
      <c r="B176" s="107"/>
      <c r="C176" s="106"/>
      <c r="D176" s="4"/>
      <c r="E176" s="4"/>
      <c r="F176" s="4"/>
      <c r="G176" s="4"/>
      <c r="H176" s="4"/>
      <c r="I176" s="4"/>
      <c r="J176" s="109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 x14ac:dyDescent="0.25">
      <c r="A177" s="4"/>
      <c r="B177" s="107"/>
      <c r="C177" s="106"/>
      <c r="D177" s="4"/>
      <c r="E177" s="4"/>
      <c r="F177" s="4"/>
      <c r="G177" s="4"/>
      <c r="H177" s="4"/>
      <c r="I177" s="4"/>
      <c r="J177" s="109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 x14ac:dyDescent="0.25">
      <c r="A178" s="4"/>
      <c r="B178" s="107"/>
      <c r="C178" s="106"/>
      <c r="D178" s="4"/>
      <c r="E178" s="4"/>
      <c r="F178" s="4"/>
      <c r="G178" s="4"/>
      <c r="H178" s="4"/>
      <c r="I178" s="4"/>
      <c r="J178" s="109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 x14ac:dyDescent="0.25">
      <c r="A179" s="4"/>
      <c r="B179" s="107"/>
      <c r="C179" s="106"/>
      <c r="D179" s="4"/>
      <c r="E179" s="4"/>
      <c r="F179" s="4"/>
      <c r="G179" s="4"/>
      <c r="H179" s="4"/>
      <c r="I179" s="4"/>
      <c r="J179" s="109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 x14ac:dyDescent="0.25">
      <c r="A180" s="4"/>
      <c r="B180" s="107"/>
      <c r="C180" s="106"/>
      <c r="D180" s="4"/>
      <c r="E180" s="4"/>
      <c r="F180" s="4"/>
      <c r="G180" s="4"/>
      <c r="H180" s="4"/>
      <c r="I180" s="4"/>
      <c r="J180" s="109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 x14ac:dyDescent="0.25">
      <c r="A181" s="4"/>
      <c r="B181" s="107"/>
      <c r="C181" s="106"/>
      <c r="D181" s="4"/>
      <c r="E181" s="4"/>
      <c r="F181" s="4"/>
      <c r="G181" s="4"/>
      <c r="H181" s="4"/>
      <c r="I181" s="4"/>
      <c r="J181" s="109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 x14ac:dyDescent="0.25">
      <c r="A182" s="4"/>
      <c r="B182" s="107"/>
      <c r="C182" s="106"/>
      <c r="D182" s="4"/>
      <c r="E182" s="4"/>
      <c r="F182" s="4"/>
      <c r="G182" s="4"/>
      <c r="H182" s="4"/>
      <c r="I182" s="4"/>
      <c r="J182" s="109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 x14ac:dyDescent="0.25">
      <c r="A183" s="4"/>
      <c r="B183" s="107"/>
      <c r="C183" s="106"/>
      <c r="D183" s="4"/>
      <c r="E183" s="4"/>
      <c r="F183" s="4"/>
      <c r="G183" s="4"/>
      <c r="H183" s="4"/>
      <c r="I183" s="4"/>
      <c r="J183" s="109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 x14ac:dyDescent="0.25">
      <c r="A184" s="4"/>
      <c r="B184" s="107"/>
      <c r="C184" s="106"/>
      <c r="D184" s="4"/>
      <c r="E184" s="4"/>
      <c r="F184" s="4"/>
      <c r="G184" s="4"/>
      <c r="H184" s="4"/>
      <c r="I184" s="4"/>
      <c r="J184" s="109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 x14ac:dyDescent="0.25">
      <c r="A185" s="4"/>
      <c r="B185" s="107"/>
      <c r="C185" s="106"/>
      <c r="D185" s="4"/>
      <c r="E185" s="4"/>
      <c r="F185" s="4"/>
      <c r="G185" s="4"/>
      <c r="H185" s="4"/>
      <c r="I185" s="4"/>
      <c r="J185" s="109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 x14ac:dyDescent="0.25">
      <c r="A186" s="4"/>
      <c r="B186" s="107"/>
      <c r="C186" s="106"/>
      <c r="D186" s="4"/>
      <c r="E186" s="4"/>
      <c r="F186" s="4"/>
      <c r="G186" s="4"/>
      <c r="H186" s="4"/>
      <c r="I186" s="4"/>
      <c r="J186" s="109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 x14ac:dyDescent="0.25">
      <c r="A187" s="4"/>
      <c r="B187" s="107"/>
      <c r="C187" s="106"/>
      <c r="D187" s="4"/>
      <c r="E187" s="4"/>
      <c r="F187" s="4"/>
      <c r="G187" s="4"/>
      <c r="H187" s="4"/>
      <c r="I187" s="4"/>
      <c r="J187" s="109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 x14ac:dyDescent="0.25">
      <c r="A188" s="4"/>
      <c r="B188" s="107"/>
      <c r="C188" s="106"/>
      <c r="D188" s="4"/>
      <c r="E188" s="4"/>
      <c r="F188" s="4"/>
      <c r="G188" s="4"/>
      <c r="H188" s="4"/>
      <c r="I188" s="4"/>
      <c r="J188" s="109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 x14ac:dyDescent="0.25">
      <c r="A189" s="4"/>
      <c r="B189" s="107"/>
      <c r="C189" s="106"/>
      <c r="D189" s="4"/>
      <c r="E189" s="4"/>
      <c r="F189" s="4"/>
      <c r="G189" s="4"/>
      <c r="H189" s="4"/>
      <c r="I189" s="4"/>
      <c r="J189" s="109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 x14ac:dyDescent="0.25">
      <c r="A190" s="4"/>
      <c r="B190" s="107"/>
      <c r="C190" s="106"/>
      <c r="D190" s="4"/>
      <c r="E190" s="4"/>
      <c r="F190" s="4"/>
      <c r="G190" s="4"/>
      <c r="H190" s="4"/>
      <c r="I190" s="4"/>
      <c r="J190" s="109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 x14ac:dyDescent="0.25">
      <c r="A191" s="4"/>
      <c r="B191" s="107"/>
      <c r="C191" s="106"/>
      <c r="D191" s="4"/>
      <c r="E191" s="4"/>
      <c r="F191" s="4"/>
      <c r="G191" s="4"/>
      <c r="H191" s="4"/>
      <c r="I191" s="4"/>
      <c r="J191" s="109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 x14ac:dyDescent="0.25">
      <c r="A192" s="4"/>
      <c r="B192" s="107"/>
      <c r="C192" s="106"/>
      <c r="D192" s="4"/>
      <c r="E192" s="4"/>
      <c r="F192" s="4"/>
      <c r="G192" s="4"/>
      <c r="H192" s="4"/>
      <c r="I192" s="4"/>
      <c r="J192" s="109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 x14ac:dyDescent="0.25">
      <c r="A193" s="4"/>
      <c r="B193" s="107"/>
      <c r="C193" s="106"/>
      <c r="D193" s="4"/>
      <c r="E193" s="4"/>
      <c r="F193" s="4"/>
      <c r="G193" s="4"/>
      <c r="H193" s="4"/>
      <c r="I193" s="4"/>
      <c r="J193" s="109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 x14ac:dyDescent="0.25">
      <c r="A194" s="4"/>
      <c r="B194" s="107"/>
      <c r="C194" s="106"/>
      <c r="D194" s="4"/>
      <c r="E194" s="4"/>
      <c r="F194" s="4"/>
      <c r="G194" s="4"/>
      <c r="H194" s="4"/>
      <c r="I194" s="4"/>
      <c r="J194" s="109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 x14ac:dyDescent="0.25">
      <c r="A195" s="4"/>
      <c r="B195" s="107"/>
      <c r="C195" s="106"/>
      <c r="D195" s="4"/>
      <c r="E195" s="4"/>
      <c r="F195" s="4"/>
      <c r="G195" s="4"/>
      <c r="H195" s="4"/>
      <c r="I195" s="4"/>
      <c r="J195" s="109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 x14ac:dyDescent="0.25">
      <c r="A196" s="4"/>
      <c r="B196" s="107"/>
      <c r="C196" s="106"/>
      <c r="D196" s="4"/>
      <c r="E196" s="4"/>
      <c r="F196" s="4"/>
      <c r="G196" s="4"/>
      <c r="H196" s="4"/>
      <c r="I196" s="4"/>
      <c r="J196" s="109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 x14ac:dyDescent="0.25">
      <c r="A197" s="4"/>
      <c r="B197" s="107"/>
      <c r="C197" s="106"/>
      <c r="D197" s="4"/>
      <c r="E197" s="4"/>
      <c r="F197" s="4"/>
      <c r="G197" s="4"/>
      <c r="H197" s="4"/>
      <c r="I197" s="4"/>
      <c r="J197" s="109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 x14ac:dyDescent="0.25">
      <c r="A198" s="4"/>
      <c r="B198" s="107"/>
      <c r="C198" s="106"/>
      <c r="D198" s="4"/>
      <c r="E198" s="4"/>
      <c r="F198" s="4"/>
      <c r="G198" s="4"/>
      <c r="H198" s="4"/>
      <c r="I198" s="4"/>
      <c r="J198" s="109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 x14ac:dyDescent="0.25">
      <c r="A199" s="4"/>
      <c r="B199" s="107"/>
      <c r="C199" s="106"/>
      <c r="D199" s="4"/>
      <c r="E199" s="4"/>
      <c r="F199" s="4"/>
      <c r="G199" s="4"/>
      <c r="H199" s="4"/>
      <c r="I199" s="4"/>
      <c r="J199" s="109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 x14ac:dyDescent="0.25">
      <c r="A200" s="4"/>
      <c r="B200" s="107"/>
      <c r="C200" s="106"/>
      <c r="D200" s="4"/>
      <c r="E200" s="4"/>
      <c r="F200" s="4"/>
      <c r="G200" s="4"/>
      <c r="H200" s="4"/>
      <c r="I200" s="4"/>
      <c r="J200" s="109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 x14ac:dyDescent="0.25">
      <c r="A201" s="4"/>
      <c r="B201" s="107"/>
      <c r="C201" s="106"/>
      <c r="D201" s="4"/>
      <c r="E201" s="4"/>
      <c r="F201" s="4"/>
      <c r="G201" s="4"/>
      <c r="H201" s="4"/>
      <c r="I201" s="4"/>
      <c r="J201" s="109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 x14ac:dyDescent="0.25">
      <c r="A202" s="4"/>
      <c r="B202" s="107"/>
      <c r="C202" s="106"/>
      <c r="D202" s="4"/>
      <c r="E202" s="4"/>
      <c r="F202" s="4"/>
      <c r="G202" s="4"/>
      <c r="H202" s="4"/>
      <c r="I202" s="4"/>
      <c r="J202" s="109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 x14ac:dyDescent="0.25">
      <c r="A203" s="4"/>
      <c r="B203" s="107"/>
      <c r="C203" s="106"/>
      <c r="D203" s="4"/>
      <c r="E203" s="4"/>
      <c r="F203" s="4"/>
      <c r="G203" s="4"/>
      <c r="H203" s="4"/>
      <c r="I203" s="4"/>
      <c r="J203" s="109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 x14ac:dyDescent="0.25">
      <c r="A204" s="4"/>
      <c r="B204" s="107"/>
      <c r="C204" s="106"/>
      <c r="D204" s="4"/>
      <c r="E204" s="4"/>
      <c r="F204" s="4"/>
      <c r="G204" s="4"/>
      <c r="H204" s="4"/>
      <c r="I204" s="4"/>
      <c r="J204" s="109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 x14ac:dyDescent="0.25">
      <c r="A205" s="4"/>
      <c r="B205" s="107"/>
      <c r="C205" s="106"/>
      <c r="D205" s="4"/>
      <c r="E205" s="4"/>
      <c r="F205" s="4"/>
      <c r="G205" s="4"/>
      <c r="H205" s="4"/>
      <c r="I205" s="4"/>
      <c r="J205" s="109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 x14ac:dyDescent="0.25">
      <c r="A206" s="4"/>
      <c r="B206" s="107"/>
      <c r="C206" s="106"/>
      <c r="D206" s="4"/>
      <c r="E206" s="4"/>
      <c r="F206" s="4"/>
      <c r="G206" s="4"/>
      <c r="H206" s="4"/>
      <c r="I206" s="4"/>
      <c r="J206" s="109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 x14ac:dyDescent="0.25">
      <c r="A207" s="4"/>
      <c r="B207" s="107"/>
      <c r="C207" s="106"/>
      <c r="D207" s="4"/>
      <c r="E207" s="4"/>
      <c r="F207" s="4"/>
      <c r="G207" s="4"/>
      <c r="H207" s="4"/>
      <c r="I207" s="4"/>
      <c r="J207" s="109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 x14ac:dyDescent="0.25">
      <c r="A208" s="4"/>
      <c r="B208" s="107"/>
      <c r="C208" s="106"/>
      <c r="D208" s="4"/>
      <c r="E208" s="4"/>
      <c r="F208" s="4"/>
      <c r="G208" s="4"/>
      <c r="H208" s="4"/>
      <c r="I208" s="4"/>
      <c r="J208" s="109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 x14ac:dyDescent="0.25">
      <c r="A209" s="4"/>
      <c r="B209" s="107"/>
      <c r="C209" s="106"/>
      <c r="D209" s="4"/>
      <c r="E209" s="4"/>
      <c r="F209" s="4"/>
      <c r="G209" s="4"/>
      <c r="H209" s="4"/>
      <c r="I209" s="4"/>
      <c r="J209" s="109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 x14ac:dyDescent="0.25">
      <c r="A210" s="4"/>
      <c r="B210" s="107"/>
      <c r="C210" s="106"/>
      <c r="D210" s="4"/>
      <c r="E210" s="4"/>
      <c r="F210" s="4"/>
      <c r="G210" s="4"/>
      <c r="H210" s="4"/>
      <c r="I210" s="4"/>
      <c r="J210" s="109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 x14ac:dyDescent="0.25">
      <c r="A211" s="4"/>
      <c r="B211" s="107"/>
      <c r="C211" s="106"/>
      <c r="D211" s="4"/>
      <c r="E211" s="4"/>
      <c r="F211" s="4"/>
      <c r="G211" s="4"/>
      <c r="H211" s="4"/>
      <c r="I211" s="4"/>
      <c r="J211" s="109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 x14ac:dyDescent="0.25">
      <c r="A212" s="4"/>
      <c r="B212" s="107"/>
      <c r="C212" s="106"/>
      <c r="D212" s="4"/>
      <c r="E212" s="4"/>
      <c r="F212" s="4"/>
      <c r="G212" s="4"/>
      <c r="H212" s="4"/>
      <c r="I212" s="4"/>
      <c r="J212" s="109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 x14ac:dyDescent="0.25">
      <c r="A213" s="4"/>
      <c r="B213" s="107"/>
      <c r="C213" s="106"/>
      <c r="D213" s="4"/>
      <c r="E213" s="4"/>
      <c r="F213" s="4"/>
      <c r="G213" s="4"/>
      <c r="H213" s="4"/>
      <c r="I213" s="4"/>
      <c r="J213" s="109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 x14ac:dyDescent="0.25">
      <c r="A214" s="4"/>
      <c r="B214" s="107"/>
      <c r="C214" s="106"/>
      <c r="D214" s="4"/>
      <c r="E214" s="4"/>
      <c r="F214" s="4"/>
      <c r="G214" s="4"/>
      <c r="H214" s="4"/>
      <c r="I214" s="4"/>
      <c r="J214" s="109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 x14ac:dyDescent="0.25">
      <c r="A215" s="4"/>
      <c r="B215" s="107"/>
      <c r="C215" s="106"/>
      <c r="D215" s="4"/>
      <c r="E215" s="4"/>
      <c r="F215" s="4"/>
      <c r="G215" s="4"/>
      <c r="H215" s="4"/>
      <c r="I215" s="4"/>
      <c r="J215" s="109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 x14ac:dyDescent="0.25">
      <c r="A216" s="4"/>
      <c r="B216" s="107"/>
      <c r="C216" s="106"/>
      <c r="D216" s="4"/>
      <c r="E216" s="4"/>
      <c r="F216" s="4"/>
      <c r="G216" s="4"/>
      <c r="H216" s="4"/>
      <c r="I216" s="4"/>
      <c r="J216" s="109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 x14ac:dyDescent="0.25">
      <c r="A217" s="4"/>
      <c r="B217" s="107"/>
      <c r="C217" s="106"/>
      <c r="D217" s="4"/>
      <c r="E217" s="4"/>
      <c r="F217" s="4"/>
      <c r="G217" s="4"/>
      <c r="H217" s="4"/>
      <c r="I217" s="4"/>
      <c r="J217" s="109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 x14ac:dyDescent="0.25">
      <c r="A218" s="4"/>
      <c r="B218" s="107"/>
      <c r="C218" s="106"/>
      <c r="D218" s="4"/>
      <c r="E218" s="4"/>
      <c r="F218" s="4"/>
      <c r="G218" s="4"/>
      <c r="H218" s="4"/>
      <c r="I218" s="4"/>
      <c r="J218" s="109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 x14ac:dyDescent="0.25">
      <c r="A219" s="4"/>
      <c r="B219" s="107"/>
      <c r="C219" s="106"/>
      <c r="D219" s="4"/>
      <c r="E219" s="4"/>
      <c r="F219" s="4"/>
      <c r="G219" s="4"/>
      <c r="H219" s="4"/>
      <c r="I219" s="4"/>
      <c r="J219" s="109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 x14ac:dyDescent="0.25">
      <c r="A220" s="4"/>
      <c r="B220" s="107"/>
      <c r="C220" s="106"/>
      <c r="D220" s="4"/>
      <c r="E220" s="4"/>
      <c r="F220" s="4"/>
      <c r="G220" s="4"/>
      <c r="H220" s="4"/>
      <c r="I220" s="4"/>
      <c r="J220" s="109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 x14ac:dyDescent="0.25">
      <c r="A221" s="4"/>
      <c r="B221" s="107"/>
      <c r="C221" s="106"/>
      <c r="D221" s="4"/>
      <c r="E221" s="4"/>
      <c r="F221" s="4"/>
      <c r="G221" s="4"/>
      <c r="H221" s="4"/>
      <c r="I221" s="4"/>
      <c r="J221" s="109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.75" customHeight="1" x14ac:dyDescent="0.25">
      <c r="A222" s="4"/>
      <c r="B222" s="107"/>
      <c r="C222" s="106"/>
      <c r="D222" s="4"/>
      <c r="E222" s="4"/>
      <c r="F222" s="4"/>
      <c r="G222" s="4"/>
      <c r="H222" s="4"/>
      <c r="I222" s="4"/>
      <c r="J222" s="109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.75" customHeight="1" x14ac:dyDescent="0.25">
      <c r="A223" s="4"/>
      <c r="B223" s="107"/>
      <c r="C223" s="106"/>
      <c r="D223" s="4"/>
      <c r="E223" s="4"/>
      <c r="F223" s="4"/>
      <c r="G223" s="4"/>
      <c r="H223" s="4"/>
      <c r="I223" s="4"/>
      <c r="J223" s="109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.75" customHeight="1" x14ac:dyDescent="0.25">
      <c r="A224" s="4"/>
      <c r="B224" s="107"/>
      <c r="C224" s="106"/>
      <c r="D224" s="4"/>
      <c r="E224" s="4"/>
      <c r="F224" s="4"/>
      <c r="G224" s="4"/>
      <c r="H224" s="4"/>
      <c r="I224" s="4"/>
      <c r="J224" s="109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.75" customHeight="1" x14ac:dyDescent="0.25">
      <c r="A225" s="4"/>
      <c r="B225" s="107"/>
      <c r="C225" s="106"/>
      <c r="D225" s="4"/>
      <c r="E225" s="4"/>
      <c r="F225" s="4"/>
      <c r="G225" s="4"/>
      <c r="H225" s="4"/>
      <c r="I225" s="4"/>
      <c r="J225" s="109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.75" customHeight="1" x14ac:dyDescent="0.25">
      <c r="A226" s="4"/>
      <c r="B226" s="107"/>
      <c r="C226" s="106"/>
      <c r="D226" s="4"/>
      <c r="E226" s="4"/>
      <c r="F226" s="4"/>
      <c r="G226" s="4"/>
      <c r="H226" s="4"/>
      <c r="I226" s="4"/>
      <c r="J226" s="109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.75" customHeight="1" x14ac:dyDescent="0.25">
      <c r="A227" s="4"/>
      <c r="B227" s="107"/>
      <c r="C227" s="106"/>
      <c r="D227" s="4"/>
      <c r="E227" s="4"/>
      <c r="F227" s="4"/>
      <c r="G227" s="4"/>
      <c r="H227" s="4"/>
      <c r="I227" s="4"/>
      <c r="J227" s="109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.75" customHeight="1" x14ac:dyDescent="0.25">
      <c r="A228" s="4"/>
      <c r="B228" s="107"/>
      <c r="C228" s="106"/>
      <c r="D228" s="4"/>
      <c r="E228" s="4"/>
      <c r="F228" s="4"/>
      <c r="G228" s="4"/>
      <c r="H228" s="4"/>
      <c r="I228" s="4"/>
      <c r="J228" s="109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.75" customHeight="1" x14ac:dyDescent="0.25">
      <c r="A229" s="4"/>
      <c r="B229" s="107"/>
      <c r="C229" s="106"/>
      <c r="D229" s="4"/>
      <c r="E229" s="4"/>
      <c r="F229" s="4"/>
      <c r="G229" s="4"/>
      <c r="H229" s="4"/>
      <c r="I229" s="4"/>
      <c r="J229" s="109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.75" customHeight="1" x14ac:dyDescent="0.25">
      <c r="A230" s="4"/>
      <c r="B230" s="107"/>
      <c r="C230" s="106"/>
      <c r="D230" s="4"/>
      <c r="E230" s="4"/>
      <c r="F230" s="4"/>
      <c r="G230" s="4"/>
      <c r="H230" s="4"/>
      <c r="I230" s="4"/>
      <c r="J230" s="109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.75" customHeight="1" x14ac:dyDescent="0.25">
      <c r="A231" s="4"/>
      <c r="B231" s="107"/>
      <c r="C231" s="106"/>
      <c r="D231" s="4"/>
      <c r="E231" s="4"/>
      <c r="F231" s="4"/>
      <c r="G231" s="4"/>
      <c r="H231" s="4"/>
      <c r="I231" s="4"/>
      <c r="J231" s="109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.75" customHeight="1" x14ac:dyDescent="0.25">
      <c r="A232" s="4"/>
      <c r="B232" s="107"/>
      <c r="C232" s="106"/>
      <c r="D232" s="4"/>
      <c r="E232" s="4"/>
      <c r="F232" s="4"/>
      <c r="G232" s="4"/>
      <c r="H232" s="4"/>
      <c r="I232" s="4"/>
      <c r="J232" s="109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.75" customHeight="1" x14ac:dyDescent="0.25">
      <c r="A233" s="4"/>
      <c r="B233" s="107"/>
      <c r="C233" s="106"/>
      <c r="D233" s="4"/>
      <c r="E233" s="4"/>
      <c r="F233" s="4"/>
      <c r="G233" s="4"/>
      <c r="H233" s="4"/>
      <c r="I233" s="4"/>
      <c r="J233" s="109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.75" customHeight="1" x14ac:dyDescent="0.25">
      <c r="A234" s="4"/>
      <c r="B234" s="107"/>
      <c r="C234" s="106"/>
      <c r="D234" s="4"/>
      <c r="E234" s="4"/>
      <c r="F234" s="4"/>
      <c r="G234" s="4"/>
      <c r="H234" s="4"/>
      <c r="I234" s="4"/>
      <c r="J234" s="109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.75" customHeight="1" x14ac:dyDescent="0.25">
      <c r="A235" s="4"/>
      <c r="B235" s="107"/>
      <c r="C235" s="106"/>
      <c r="D235" s="4"/>
      <c r="E235" s="4"/>
      <c r="F235" s="4"/>
      <c r="G235" s="4"/>
      <c r="H235" s="4"/>
      <c r="I235" s="4"/>
      <c r="J235" s="109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.75" customHeight="1" x14ac:dyDescent="0.25">
      <c r="A236" s="4"/>
      <c r="B236" s="107"/>
      <c r="C236" s="106"/>
      <c r="D236" s="4"/>
      <c r="E236" s="4"/>
      <c r="F236" s="4"/>
      <c r="G236" s="4"/>
      <c r="H236" s="4"/>
      <c r="I236" s="4"/>
      <c r="J236" s="109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.75" customHeight="1" x14ac:dyDescent="0.25">
      <c r="A237" s="4"/>
      <c r="B237" s="107"/>
      <c r="C237" s="106"/>
      <c r="D237" s="4"/>
      <c r="E237" s="4"/>
      <c r="F237" s="4"/>
      <c r="G237" s="4"/>
      <c r="H237" s="4"/>
      <c r="I237" s="4"/>
      <c r="J237" s="109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.75" customHeight="1" x14ac:dyDescent="0.25">
      <c r="A238" s="4"/>
      <c r="B238" s="107"/>
      <c r="C238" s="106"/>
      <c r="D238" s="4"/>
      <c r="E238" s="4"/>
      <c r="F238" s="4"/>
      <c r="G238" s="4"/>
      <c r="H238" s="4"/>
      <c r="I238" s="4"/>
      <c r="J238" s="109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.75" customHeight="1" x14ac:dyDescent="0.25">
      <c r="A239" s="4"/>
      <c r="B239" s="107"/>
      <c r="C239" s="106"/>
      <c r="D239" s="4"/>
      <c r="E239" s="4"/>
      <c r="F239" s="4"/>
      <c r="G239" s="4"/>
      <c r="H239" s="4"/>
      <c r="I239" s="4"/>
      <c r="J239" s="109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.75" customHeight="1" x14ac:dyDescent="0.25">
      <c r="A240" s="4"/>
      <c r="B240" s="107"/>
      <c r="C240" s="106"/>
      <c r="D240" s="4"/>
      <c r="E240" s="4"/>
      <c r="F240" s="4"/>
      <c r="G240" s="4"/>
      <c r="H240" s="4"/>
      <c r="I240" s="4"/>
      <c r="J240" s="109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.75" customHeight="1" x14ac:dyDescent="0.25">
      <c r="A241" s="4"/>
      <c r="B241" s="107"/>
      <c r="C241" s="106"/>
      <c r="D241" s="4"/>
      <c r="E241" s="4"/>
      <c r="F241" s="4"/>
      <c r="G241" s="4"/>
      <c r="H241" s="4"/>
      <c r="I241" s="4"/>
      <c r="J241" s="109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.75" customHeight="1" x14ac:dyDescent="0.25">
      <c r="A242" s="4"/>
      <c r="B242" s="107"/>
      <c r="C242" s="106"/>
      <c r="D242" s="4"/>
      <c r="E242" s="4"/>
      <c r="F242" s="4"/>
      <c r="G242" s="4"/>
      <c r="H242" s="4"/>
      <c r="I242" s="4"/>
      <c r="J242" s="109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.75" customHeight="1" x14ac:dyDescent="0.25">
      <c r="A243" s="4"/>
      <c r="B243" s="107"/>
      <c r="C243" s="106"/>
      <c r="D243" s="4"/>
      <c r="E243" s="4"/>
      <c r="F243" s="4"/>
      <c r="G243" s="4"/>
      <c r="H243" s="4"/>
      <c r="I243" s="4"/>
      <c r="J243" s="109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.75" customHeight="1" x14ac:dyDescent="0.25">
      <c r="A244" s="4"/>
      <c r="B244" s="107"/>
      <c r="C244" s="106"/>
      <c r="D244" s="4"/>
      <c r="E244" s="4"/>
      <c r="F244" s="4"/>
      <c r="G244" s="4"/>
      <c r="H244" s="4"/>
      <c r="I244" s="4"/>
      <c r="J244" s="109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.75" customHeight="1" x14ac:dyDescent="0.25">
      <c r="A245" s="4"/>
      <c r="B245" s="107"/>
      <c r="C245" s="106"/>
      <c r="D245" s="4"/>
      <c r="E245" s="4"/>
      <c r="F245" s="4"/>
      <c r="G245" s="4"/>
      <c r="H245" s="4"/>
      <c r="I245" s="4"/>
      <c r="J245" s="109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.75" customHeight="1" x14ac:dyDescent="0.25">
      <c r="A246" s="4"/>
      <c r="B246" s="107"/>
      <c r="C246" s="106"/>
      <c r="D246" s="4"/>
      <c r="E246" s="4"/>
      <c r="F246" s="4"/>
      <c r="G246" s="4"/>
      <c r="H246" s="4"/>
      <c r="I246" s="4"/>
      <c r="J246" s="109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.75" customHeight="1" x14ac:dyDescent="0.25">
      <c r="A247" s="4"/>
      <c r="B247" s="107"/>
      <c r="C247" s="106"/>
      <c r="D247" s="4"/>
      <c r="E247" s="4"/>
      <c r="F247" s="4"/>
      <c r="G247" s="4"/>
      <c r="H247" s="4"/>
      <c r="I247" s="4"/>
      <c r="J247" s="109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.75" customHeight="1" x14ac:dyDescent="0.25">
      <c r="A248" s="4"/>
      <c r="B248" s="107"/>
      <c r="C248" s="106"/>
      <c r="D248" s="4"/>
      <c r="E248" s="4"/>
      <c r="F248" s="4"/>
      <c r="G248" s="4"/>
      <c r="H248" s="4"/>
      <c r="I248" s="4"/>
      <c r="J248" s="109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.75" customHeight="1" x14ac:dyDescent="0.25">
      <c r="A249" s="4"/>
      <c r="B249" s="107"/>
      <c r="C249" s="106"/>
      <c r="D249" s="4"/>
      <c r="E249" s="4"/>
      <c r="F249" s="4"/>
      <c r="G249" s="4"/>
      <c r="H249" s="4"/>
      <c r="I249" s="4"/>
      <c r="J249" s="109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.75" customHeight="1" x14ac:dyDescent="0.25">
      <c r="A250" s="4"/>
      <c r="B250" s="107"/>
      <c r="C250" s="106"/>
      <c r="D250" s="4"/>
      <c r="E250" s="4"/>
      <c r="F250" s="4"/>
      <c r="G250" s="4"/>
      <c r="H250" s="4"/>
      <c r="I250" s="4"/>
      <c r="J250" s="109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ht="15.75" customHeight="1" x14ac:dyDescent="0.25">
      <c r="A251" s="4"/>
      <c r="B251" s="107"/>
      <c r="C251" s="106"/>
      <c r="D251" s="4"/>
      <c r="E251" s="4"/>
      <c r="F251" s="4"/>
      <c r="G251" s="4"/>
      <c r="H251" s="4"/>
      <c r="I251" s="4"/>
      <c r="J251" s="109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ht="15.75" customHeight="1" x14ac:dyDescent="0.25">
      <c r="A252" s="4"/>
      <c r="B252" s="107"/>
      <c r="C252" s="106"/>
      <c r="D252" s="4"/>
      <c r="E252" s="4"/>
      <c r="F252" s="4"/>
      <c r="G252" s="4"/>
      <c r="H252" s="4"/>
      <c r="I252" s="4"/>
      <c r="J252" s="109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ht="15.75" customHeight="1" x14ac:dyDescent="0.25">
      <c r="A253" s="4"/>
      <c r="B253" s="107"/>
      <c r="C253" s="106"/>
      <c r="D253" s="4"/>
      <c r="E253" s="4"/>
      <c r="F253" s="4"/>
      <c r="G253" s="4"/>
      <c r="H253" s="4"/>
      <c r="I253" s="4"/>
      <c r="J253" s="109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15.75" customHeight="1" x14ac:dyDescent="0.25">
      <c r="A254" s="4"/>
      <c r="B254" s="107"/>
      <c r="C254" s="106"/>
      <c r="D254" s="4"/>
      <c r="E254" s="4"/>
      <c r="F254" s="4"/>
      <c r="G254" s="4"/>
      <c r="H254" s="4"/>
      <c r="I254" s="4"/>
      <c r="J254" s="109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ht="15.75" customHeight="1" x14ac:dyDescent="0.25">
      <c r="A255" s="4"/>
      <c r="B255" s="107"/>
      <c r="C255" s="106"/>
      <c r="D255" s="4"/>
      <c r="E255" s="4"/>
      <c r="F255" s="4"/>
      <c r="G255" s="4"/>
      <c r="H255" s="4"/>
      <c r="I255" s="4"/>
      <c r="J255" s="109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ht="15.75" customHeight="1" x14ac:dyDescent="0.25">
      <c r="A256" s="4"/>
      <c r="B256" s="107"/>
      <c r="C256" s="106"/>
      <c r="D256" s="4"/>
      <c r="E256" s="4"/>
      <c r="F256" s="4"/>
      <c r="G256" s="4"/>
      <c r="H256" s="4"/>
      <c r="I256" s="4"/>
      <c r="J256" s="109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ht="15.75" customHeight="1" x14ac:dyDescent="0.25">
      <c r="A257" s="4"/>
      <c r="B257" s="107"/>
      <c r="C257" s="106"/>
      <c r="D257" s="4"/>
      <c r="E257" s="4"/>
      <c r="F257" s="4"/>
      <c r="G257" s="4"/>
      <c r="H257" s="4"/>
      <c r="I257" s="4"/>
      <c r="J257" s="109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15.75" customHeight="1" x14ac:dyDescent="0.25">
      <c r="A258" s="4"/>
      <c r="B258" s="107"/>
      <c r="C258" s="106"/>
      <c r="D258" s="4"/>
      <c r="E258" s="4"/>
      <c r="F258" s="4"/>
      <c r="G258" s="4"/>
      <c r="H258" s="4"/>
      <c r="I258" s="4"/>
      <c r="J258" s="109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15.75" customHeight="1" x14ac:dyDescent="0.25">
      <c r="A259" s="4"/>
      <c r="B259" s="107"/>
      <c r="C259" s="106"/>
      <c r="D259" s="4"/>
      <c r="E259" s="4"/>
      <c r="F259" s="4"/>
      <c r="G259" s="4"/>
      <c r="H259" s="4"/>
      <c r="I259" s="4"/>
      <c r="J259" s="109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15.75" customHeight="1" x14ac:dyDescent="0.25">
      <c r="A260" s="4"/>
      <c r="B260" s="107"/>
      <c r="C260" s="106"/>
      <c r="D260" s="4"/>
      <c r="E260" s="4"/>
      <c r="F260" s="4"/>
      <c r="G260" s="4"/>
      <c r="H260" s="4"/>
      <c r="I260" s="4"/>
      <c r="J260" s="109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ht="15.75" customHeight="1" x14ac:dyDescent="0.25">
      <c r="A261" s="4"/>
      <c r="B261" s="107"/>
      <c r="C261" s="106"/>
      <c r="D261" s="4"/>
      <c r="E261" s="4"/>
      <c r="F261" s="4"/>
      <c r="G261" s="4"/>
      <c r="H261" s="4"/>
      <c r="I261" s="4"/>
      <c r="J261" s="109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ht="15.75" customHeight="1" x14ac:dyDescent="0.25">
      <c r="A262" s="4"/>
      <c r="B262" s="107"/>
      <c r="C262" s="106"/>
      <c r="D262" s="4"/>
      <c r="E262" s="4"/>
      <c r="F262" s="4"/>
      <c r="G262" s="4"/>
      <c r="H262" s="4"/>
      <c r="I262" s="4"/>
      <c r="J262" s="109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ht="15.75" customHeight="1" x14ac:dyDescent="0.25">
      <c r="A263" s="4"/>
      <c r="B263" s="107"/>
      <c r="C263" s="106"/>
      <c r="D263" s="4"/>
      <c r="E263" s="4"/>
      <c r="F263" s="4"/>
      <c r="G263" s="4"/>
      <c r="H263" s="4"/>
      <c r="I263" s="4"/>
      <c r="J263" s="109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ht="15.75" customHeight="1" x14ac:dyDescent="0.25">
      <c r="A264" s="4"/>
      <c r="B264" s="107"/>
      <c r="C264" s="106"/>
      <c r="D264" s="4"/>
      <c r="E264" s="4"/>
      <c r="F264" s="4"/>
      <c r="G264" s="4"/>
      <c r="H264" s="4"/>
      <c r="I264" s="4"/>
      <c r="J264" s="109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15.75" customHeight="1" x14ac:dyDescent="0.25">
      <c r="A265" s="4"/>
      <c r="B265" s="107"/>
      <c r="C265" s="106"/>
      <c r="D265" s="4"/>
      <c r="E265" s="4"/>
      <c r="F265" s="4"/>
      <c r="G265" s="4"/>
      <c r="H265" s="4"/>
      <c r="I265" s="4"/>
      <c r="J265" s="109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15.75" customHeight="1" x14ac:dyDescent="0.25">
      <c r="A266" s="4"/>
      <c r="B266" s="107"/>
      <c r="C266" s="106"/>
      <c r="D266" s="4"/>
      <c r="E266" s="4"/>
      <c r="F266" s="4"/>
      <c r="G266" s="4"/>
      <c r="H266" s="4"/>
      <c r="I266" s="4"/>
      <c r="J266" s="109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ht="15.75" customHeight="1" x14ac:dyDescent="0.25">
      <c r="A267" s="4"/>
      <c r="B267" s="107"/>
      <c r="C267" s="106"/>
      <c r="D267" s="4"/>
      <c r="E267" s="4"/>
      <c r="F267" s="4"/>
      <c r="G267" s="4"/>
      <c r="H267" s="4"/>
      <c r="I267" s="4"/>
      <c r="J267" s="109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ht="15.75" customHeight="1" x14ac:dyDescent="0.25">
      <c r="A268" s="4"/>
      <c r="B268" s="107"/>
      <c r="C268" s="106"/>
      <c r="D268" s="4"/>
      <c r="E268" s="4"/>
      <c r="F268" s="4"/>
      <c r="G268" s="4"/>
      <c r="H268" s="4"/>
      <c r="I268" s="4"/>
      <c r="J268" s="109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5.75" customHeight="1" x14ac:dyDescent="0.25">
      <c r="A269" s="4"/>
      <c r="B269" s="107"/>
      <c r="C269" s="106"/>
      <c r="D269" s="4"/>
      <c r="E269" s="4"/>
      <c r="F269" s="4"/>
      <c r="G269" s="4"/>
      <c r="H269" s="4"/>
      <c r="I269" s="4"/>
      <c r="J269" s="109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ht="15.75" customHeight="1" x14ac:dyDescent="0.25">
      <c r="A270" s="4"/>
      <c r="B270" s="107"/>
      <c r="C270" s="106"/>
      <c r="D270" s="4"/>
      <c r="E270" s="4"/>
      <c r="F270" s="4"/>
      <c r="G270" s="4"/>
      <c r="H270" s="4"/>
      <c r="I270" s="4"/>
      <c r="J270" s="109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ht="15.75" customHeight="1" x14ac:dyDescent="0.25">
      <c r="A271" s="4"/>
      <c r="B271" s="107"/>
      <c r="C271" s="106"/>
      <c r="D271" s="4"/>
      <c r="E271" s="4"/>
      <c r="F271" s="4"/>
      <c r="G271" s="4"/>
      <c r="H271" s="4"/>
      <c r="I271" s="4"/>
      <c r="J271" s="109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ht="15.75" customHeight="1" x14ac:dyDescent="0.25">
      <c r="A272" s="4"/>
      <c r="B272" s="107"/>
      <c r="C272" s="106"/>
      <c r="D272" s="4"/>
      <c r="E272" s="4"/>
      <c r="F272" s="4"/>
      <c r="G272" s="4"/>
      <c r="H272" s="4"/>
      <c r="I272" s="4"/>
      <c r="J272" s="109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15.75" customHeight="1" x14ac:dyDescent="0.25">
      <c r="A273" s="4"/>
      <c r="B273" s="107"/>
      <c r="C273" s="106"/>
      <c r="D273" s="4"/>
      <c r="E273" s="4"/>
      <c r="F273" s="4"/>
      <c r="G273" s="4"/>
      <c r="H273" s="4"/>
      <c r="I273" s="4"/>
      <c r="J273" s="109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ht="15.75" customHeight="1" x14ac:dyDescent="0.25">
      <c r="A274" s="4"/>
      <c r="B274" s="107"/>
      <c r="C274" s="106"/>
      <c r="D274" s="4"/>
      <c r="E274" s="4"/>
      <c r="F274" s="4"/>
      <c r="G274" s="4"/>
      <c r="H274" s="4"/>
      <c r="I274" s="4"/>
      <c r="J274" s="109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ht="15.75" customHeight="1" x14ac:dyDescent="0.25">
      <c r="A275" s="4"/>
      <c r="B275" s="107"/>
      <c r="C275" s="106"/>
      <c r="D275" s="4"/>
      <c r="E275" s="4"/>
      <c r="F275" s="4"/>
      <c r="G275" s="4"/>
      <c r="H275" s="4"/>
      <c r="I275" s="4"/>
      <c r="J275" s="109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ht="15.75" customHeight="1" x14ac:dyDescent="0.25">
      <c r="A276" s="4"/>
      <c r="B276" s="107"/>
      <c r="C276" s="106"/>
      <c r="D276" s="4"/>
      <c r="E276" s="4"/>
      <c r="F276" s="4"/>
      <c r="G276" s="4"/>
      <c r="H276" s="4"/>
      <c r="I276" s="4"/>
      <c r="J276" s="109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ht="15.75" customHeight="1" x14ac:dyDescent="0.25">
      <c r="A277" s="4"/>
      <c r="B277" s="107"/>
      <c r="C277" s="106"/>
      <c r="D277" s="4"/>
      <c r="E277" s="4"/>
      <c r="F277" s="4"/>
      <c r="G277" s="4"/>
      <c r="H277" s="4"/>
      <c r="I277" s="4"/>
      <c r="J277" s="109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ht="15.75" customHeight="1" x14ac:dyDescent="0.25">
      <c r="A278" s="4"/>
      <c r="B278" s="107"/>
      <c r="C278" s="106"/>
      <c r="D278" s="4"/>
      <c r="E278" s="4"/>
      <c r="F278" s="4"/>
      <c r="G278" s="4"/>
      <c r="H278" s="4"/>
      <c r="I278" s="4"/>
      <c r="J278" s="109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ht="15.75" customHeight="1" x14ac:dyDescent="0.25">
      <c r="A279" s="4"/>
      <c r="B279" s="107"/>
      <c r="C279" s="106"/>
      <c r="D279" s="4"/>
      <c r="E279" s="4"/>
      <c r="F279" s="4"/>
      <c r="G279" s="4"/>
      <c r="H279" s="4"/>
      <c r="I279" s="4"/>
      <c r="J279" s="109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ht="15.75" customHeight="1" x14ac:dyDescent="0.25">
      <c r="A280" s="4"/>
      <c r="B280" s="107"/>
      <c r="C280" s="106"/>
      <c r="D280" s="4"/>
      <c r="E280" s="4"/>
      <c r="F280" s="4"/>
      <c r="G280" s="4"/>
      <c r="H280" s="4"/>
      <c r="I280" s="4"/>
      <c r="J280" s="109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ht="15.75" customHeight="1" x14ac:dyDescent="0.25">
      <c r="A281" s="4"/>
      <c r="B281" s="107"/>
      <c r="C281" s="106"/>
      <c r="D281" s="4"/>
      <c r="E281" s="4"/>
      <c r="F281" s="4"/>
      <c r="G281" s="4"/>
      <c r="H281" s="4"/>
      <c r="I281" s="4"/>
      <c r="J281" s="109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ht="15.75" customHeight="1" x14ac:dyDescent="0.25">
      <c r="A282" s="4"/>
      <c r="B282" s="107"/>
      <c r="C282" s="106"/>
      <c r="D282" s="4"/>
      <c r="E282" s="4"/>
      <c r="F282" s="4"/>
      <c r="G282" s="4"/>
      <c r="H282" s="4"/>
      <c r="I282" s="4"/>
      <c r="J282" s="109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ht="15.75" customHeight="1" x14ac:dyDescent="0.25">
      <c r="A283" s="4"/>
      <c r="B283" s="107"/>
      <c r="C283" s="106"/>
      <c r="D283" s="4"/>
      <c r="E283" s="4"/>
      <c r="F283" s="4"/>
      <c r="G283" s="4"/>
      <c r="H283" s="4"/>
      <c r="I283" s="4"/>
      <c r="J283" s="109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ht="15.75" customHeight="1" x14ac:dyDescent="0.25">
      <c r="A284" s="4"/>
      <c r="B284" s="107"/>
      <c r="C284" s="106"/>
      <c r="D284" s="4"/>
      <c r="E284" s="4"/>
      <c r="F284" s="4"/>
      <c r="G284" s="4"/>
      <c r="H284" s="4"/>
      <c r="I284" s="4"/>
      <c r="J284" s="109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15.75" customHeight="1" x14ac:dyDescent="0.25">
      <c r="A285" s="4"/>
      <c r="B285" s="107"/>
      <c r="C285" s="106"/>
      <c r="D285" s="4"/>
      <c r="E285" s="4"/>
      <c r="F285" s="4"/>
      <c r="G285" s="4"/>
      <c r="H285" s="4"/>
      <c r="I285" s="4"/>
      <c r="J285" s="109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ht="15.75" customHeight="1" x14ac:dyDescent="0.25">
      <c r="A286" s="4"/>
      <c r="B286" s="107"/>
      <c r="C286" s="106"/>
      <c r="D286" s="4"/>
      <c r="E286" s="4"/>
      <c r="F286" s="4"/>
      <c r="G286" s="4"/>
      <c r="H286" s="4"/>
      <c r="I286" s="4"/>
      <c r="J286" s="109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ht="15.75" customHeight="1" x14ac:dyDescent="0.25">
      <c r="A287" s="4"/>
      <c r="B287" s="107"/>
      <c r="C287" s="106"/>
      <c r="D287" s="4"/>
      <c r="E287" s="4"/>
      <c r="F287" s="4"/>
      <c r="G287" s="4"/>
      <c r="H287" s="4"/>
      <c r="I287" s="4"/>
      <c r="J287" s="109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ht="15.75" customHeight="1" x14ac:dyDescent="0.25">
      <c r="A288" s="4"/>
      <c r="B288" s="107"/>
      <c r="C288" s="106"/>
      <c r="D288" s="4"/>
      <c r="E288" s="4"/>
      <c r="F288" s="4"/>
      <c r="G288" s="4"/>
      <c r="H288" s="4"/>
      <c r="I288" s="4"/>
      <c r="J288" s="109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ht="15.75" customHeight="1" x14ac:dyDescent="0.25">
      <c r="A289" s="4"/>
      <c r="B289" s="107"/>
      <c r="C289" s="106"/>
      <c r="D289" s="4"/>
      <c r="E289" s="4"/>
      <c r="F289" s="4"/>
      <c r="G289" s="4"/>
      <c r="H289" s="4"/>
      <c r="I289" s="4"/>
      <c r="J289" s="109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ht="15.75" customHeight="1" x14ac:dyDescent="0.25">
      <c r="A290" s="4"/>
      <c r="B290" s="107"/>
      <c r="C290" s="106"/>
      <c r="D290" s="4"/>
      <c r="E290" s="4"/>
      <c r="F290" s="4"/>
      <c r="G290" s="4"/>
      <c r="H290" s="4"/>
      <c r="I290" s="4"/>
      <c r="J290" s="109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ht="15.75" customHeight="1" x14ac:dyDescent="0.25">
      <c r="A291" s="4"/>
      <c r="B291" s="107"/>
      <c r="C291" s="106"/>
      <c r="D291" s="4"/>
      <c r="E291" s="4"/>
      <c r="F291" s="4"/>
      <c r="G291" s="4"/>
      <c r="H291" s="4"/>
      <c r="I291" s="4"/>
      <c r="J291" s="109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15.75" customHeight="1" x14ac:dyDescent="0.25">
      <c r="A292" s="4"/>
      <c r="B292" s="107"/>
      <c r="C292" s="106"/>
      <c r="D292" s="4"/>
      <c r="E292" s="4"/>
      <c r="F292" s="4"/>
      <c r="G292" s="4"/>
      <c r="H292" s="4"/>
      <c r="I292" s="4"/>
      <c r="J292" s="109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ht="15.75" customHeight="1" x14ac:dyDescent="0.25">
      <c r="A293" s="4"/>
      <c r="B293" s="107"/>
      <c r="C293" s="106"/>
      <c r="D293" s="4"/>
      <c r="E293" s="4"/>
      <c r="F293" s="4"/>
      <c r="G293" s="4"/>
      <c r="H293" s="4"/>
      <c r="I293" s="4"/>
      <c r="J293" s="109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ht="15.75" customHeight="1" x14ac:dyDescent="0.25">
      <c r="A294" s="4"/>
      <c r="B294" s="107"/>
      <c r="C294" s="106"/>
      <c r="D294" s="4"/>
      <c r="E294" s="4"/>
      <c r="F294" s="4"/>
      <c r="G294" s="4"/>
      <c r="H294" s="4"/>
      <c r="I294" s="4"/>
      <c r="J294" s="109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ht="15.75" customHeight="1" x14ac:dyDescent="0.25">
      <c r="A295" s="4"/>
      <c r="B295" s="107"/>
      <c r="C295" s="106"/>
      <c r="D295" s="4"/>
      <c r="E295" s="4"/>
      <c r="F295" s="4"/>
      <c r="G295" s="4"/>
      <c r="H295" s="4"/>
      <c r="I295" s="4"/>
      <c r="J295" s="109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ht="15.75" customHeight="1" x14ac:dyDescent="0.25">
      <c r="A296" s="4"/>
      <c r="B296" s="107"/>
      <c r="C296" s="106"/>
      <c r="D296" s="4"/>
      <c r="E296" s="4"/>
      <c r="F296" s="4"/>
      <c r="G296" s="4"/>
      <c r="H296" s="4"/>
      <c r="I296" s="4"/>
      <c r="J296" s="109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ht="15.75" customHeight="1" x14ac:dyDescent="0.25">
      <c r="A297" s="4"/>
      <c r="B297" s="107"/>
      <c r="C297" s="106"/>
      <c r="D297" s="4"/>
      <c r="E297" s="4"/>
      <c r="F297" s="4"/>
      <c r="G297" s="4"/>
      <c r="H297" s="4"/>
      <c r="I297" s="4"/>
      <c r="J297" s="109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ht="15.75" customHeight="1" x14ac:dyDescent="0.25">
      <c r="A298" s="4"/>
      <c r="B298" s="107"/>
      <c r="C298" s="106"/>
      <c r="D298" s="4"/>
      <c r="E298" s="4"/>
      <c r="F298" s="4"/>
      <c r="G298" s="4"/>
      <c r="H298" s="4"/>
      <c r="I298" s="4"/>
      <c r="J298" s="109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ht="15.75" customHeight="1" x14ac:dyDescent="0.25">
      <c r="A299" s="4"/>
      <c r="B299" s="107"/>
      <c r="C299" s="106"/>
      <c r="D299" s="4"/>
      <c r="E299" s="4"/>
      <c r="F299" s="4"/>
      <c r="G299" s="4"/>
      <c r="H299" s="4"/>
      <c r="I299" s="4"/>
      <c r="J299" s="109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ht="15.75" customHeight="1" x14ac:dyDescent="0.25">
      <c r="A300" s="4"/>
      <c r="B300" s="107"/>
      <c r="C300" s="106"/>
      <c r="D300" s="4"/>
      <c r="E300" s="4"/>
      <c r="F300" s="4"/>
      <c r="G300" s="4"/>
      <c r="H300" s="4"/>
      <c r="I300" s="4"/>
      <c r="J300" s="109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ht="15.75" customHeight="1" x14ac:dyDescent="0.25">
      <c r="A301" s="4"/>
      <c r="B301" s="107"/>
      <c r="C301" s="106"/>
      <c r="D301" s="4"/>
      <c r="E301" s="4"/>
      <c r="F301" s="4"/>
      <c r="G301" s="4"/>
      <c r="H301" s="4"/>
      <c r="I301" s="4"/>
      <c r="J301" s="109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ht="15.75" customHeight="1" x14ac:dyDescent="0.25">
      <c r="A302" s="4"/>
      <c r="B302" s="107"/>
      <c r="C302" s="106"/>
      <c r="D302" s="4"/>
      <c r="E302" s="4"/>
      <c r="F302" s="4"/>
      <c r="G302" s="4"/>
      <c r="H302" s="4"/>
      <c r="I302" s="4"/>
      <c r="J302" s="109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ht="15.75" customHeight="1" x14ac:dyDescent="0.25">
      <c r="A303" s="4"/>
      <c r="B303" s="107"/>
      <c r="C303" s="106"/>
      <c r="D303" s="4"/>
      <c r="E303" s="4"/>
      <c r="F303" s="4"/>
      <c r="G303" s="4"/>
      <c r="H303" s="4"/>
      <c r="I303" s="4"/>
      <c r="J303" s="109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ht="15.75" customHeight="1" x14ac:dyDescent="0.25">
      <c r="A304" s="4"/>
      <c r="B304" s="107"/>
      <c r="C304" s="106"/>
      <c r="D304" s="4"/>
      <c r="E304" s="4"/>
      <c r="F304" s="4"/>
      <c r="G304" s="4"/>
      <c r="H304" s="4"/>
      <c r="I304" s="4"/>
      <c r="J304" s="109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ht="15.75" customHeight="1" x14ac:dyDescent="0.25">
      <c r="A305" s="4"/>
      <c r="B305" s="107"/>
      <c r="C305" s="106"/>
      <c r="D305" s="4"/>
      <c r="E305" s="4"/>
      <c r="F305" s="4"/>
      <c r="G305" s="4"/>
      <c r="H305" s="4"/>
      <c r="I305" s="4"/>
      <c r="J305" s="109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ht="15.75" customHeight="1" x14ac:dyDescent="0.25">
      <c r="A306" s="4"/>
      <c r="B306" s="107"/>
      <c r="C306" s="106"/>
      <c r="D306" s="4"/>
      <c r="E306" s="4"/>
      <c r="F306" s="4"/>
      <c r="G306" s="4"/>
      <c r="H306" s="4"/>
      <c r="I306" s="4"/>
      <c r="J306" s="109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15.75" customHeight="1" x14ac:dyDescent="0.25">
      <c r="A307" s="4"/>
      <c r="B307" s="107"/>
      <c r="C307" s="106"/>
      <c r="D307" s="4"/>
      <c r="E307" s="4"/>
      <c r="F307" s="4"/>
      <c r="G307" s="4"/>
      <c r="H307" s="4"/>
      <c r="I307" s="4"/>
      <c r="J307" s="109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ht="15.75" customHeight="1" x14ac:dyDescent="0.25">
      <c r="A308" s="4"/>
      <c r="B308" s="107"/>
      <c r="C308" s="106"/>
      <c r="D308" s="4"/>
      <c r="E308" s="4"/>
      <c r="F308" s="4"/>
      <c r="G308" s="4"/>
      <c r="H308" s="4"/>
      <c r="I308" s="4"/>
      <c r="J308" s="109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ht="15.75" customHeight="1" x14ac:dyDescent="0.25">
      <c r="A309" s="4"/>
      <c r="B309" s="107"/>
      <c r="C309" s="106"/>
      <c r="D309" s="4"/>
      <c r="E309" s="4"/>
      <c r="F309" s="4"/>
      <c r="G309" s="4"/>
      <c r="H309" s="4"/>
      <c r="I309" s="4"/>
      <c r="J309" s="109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ht="15.75" customHeight="1" x14ac:dyDescent="0.25">
      <c r="A310" s="4"/>
      <c r="B310" s="107"/>
      <c r="C310" s="106"/>
      <c r="D310" s="4"/>
      <c r="E310" s="4"/>
      <c r="F310" s="4"/>
      <c r="G310" s="4"/>
      <c r="H310" s="4"/>
      <c r="I310" s="4"/>
      <c r="J310" s="109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ht="15.75" customHeight="1" x14ac:dyDescent="0.25">
      <c r="A311" s="4"/>
      <c r="B311" s="107"/>
      <c r="C311" s="106"/>
      <c r="D311" s="4"/>
      <c r="E311" s="4"/>
      <c r="F311" s="4"/>
      <c r="G311" s="4"/>
      <c r="H311" s="4"/>
      <c r="I311" s="4"/>
      <c r="J311" s="109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ht="15.75" customHeight="1" x14ac:dyDescent="0.25">
      <c r="A312" s="4"/>
      <c r="B312" s="107"/>
      <c r="C312" s="106"/>
      <c r="D312" s="4"/>
      <c r="E312" s="4"/>
      <c r="F312" s="4"/>
      <c r="G312" s="4"/>
      <c r="H312" s="4"/>
      <c r="I312" s="4"/>
      <c r="J312" s="109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ht="15.75" customHeight="1" x14ac:dyDescent="0.25">
      <c r="A313" s="4"/>
      <c r="B313" s="107"/>
      <c r="C313" s="106"/>
      <c r="D313" s="4"/>
      <c r="E313" s="4"/>
      <c r="F313" s="4"/>
      <c r="G313" s="4"/>
      <c r="H313" s="4"/>
      <c r="I313" s="4"/>
      <c r="J313" s="109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ht="15.75" customHeight="1" x14ac:dyDescent="0.25">
      <c r="A314" s="4"/>
      <c r="B314" s="107"/>
      <c r="C314" s="106"/>
      <c r="D314" s="4"/>
      <c r="E314" s="4"/>
      <c r="F314" s="4"/>
      <c r="G314" s="4"/>
      <c r="H314" s="4"/>
      <c r="I314" s="4"/>
      <c r="J314" s="109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ht="15.75" customHeight="1" x14ac:dyDescent="0.25">
      <c r="A315" s="4"/>
      <c r="B315" s="107"/>
      <c r="C315" s="106"/>
      <c r="D315" s="4"/>
      <c r="E315" s="4"/>
      <c r="F315" s="4"/>
      <c r="G315" s="4"/>
      <c r="H315" s="4"/>
      <c r="I315" s="4"/>
      <c r="J315" s="109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ht="15.75" customHeight="1" x14ac:dyDescent="0.25">
      <c r="A316" s="4"/>
      <c r="B316" s="107"/>
      <c r="C316" s="106"/>
      <c r="D316" s="4"/>
      <c r="E316" s="4"/>
      <c r="F316" s="4"/>
      <c r="G316" s="4"/>
      <c r="H316" s="4"/>
      <c r="I316" s="4"/>
      <c r="J316" s="109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ht="15.75" customHeight="1" x14ac:dyDescent="0.25">
      <c r="A317" s="4"/>
      <c r="B317" s="107"/>
      <c r="C317" s="106"/>
      <c r="D317" s="4"/>
      <c r="E317" s="4"/>
      <c r="F317" s="4"/>
      <c r="G317" s="4"/>
      <c r="H317" s="4"/>
      <c r="I317" s="4"/>
      <c r="J317" s="109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ht="15.75" customHeight="1" x14ac:dyDescent="0.25">
      <c r="A318" s="4"/>
      <c r="B318" s="107"/>
      <c r="C318" s="106"/>
      <c r="D318" s="4"/>
      <c r="E318" s="4"/>
      <c r="F318" s="4"/>
      <c r="G318" s="4"/>
      <c r="H318" s="4"/>
      <c r="I318" s="4"/>
      <c r="J318" s="109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ht="15.75" customHeight="1" x14ac:dyDescent="0.25">
      <c r="A319" s="4"/>
      <c r="B319" s="107"/>
      <c r="C319" s="106"/>
      <c r="D319" s="4"/>
      <c r="E319" s="4"/>
      <c r="F319" s="4"/>
      <c r="G319" s="4"/>
      <c r="H319" s="4"/>
      <c r="I319" s="4"/>
      <c r="J319" s="109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ht="15.75" customHeight="1" x14ac:dyDescent="0.25">
      <c r="A320" s="4"/>
      <c r="B320" s="107"/>
      <c r="C320" s="106"/>
      <c r="D320" s="4"/>
      <c r="E320" s="4"/>
      <c r="F320" s="4"/>
      <c r="G320" s="4"/>
      <c r="H320" s="4"/>
      <c r="I320" s="4"/>
      <c r="J320" s="109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ht="15.75" customHeight="1" x14ac:dyDescent="0.25">
      <c r="A321" s="4"/>
      <c r="B321" s="107"/>
      <c r="C321" s="106"/>
      <c r="D321" s="4"/>
      <c r="E321" s="4"/>
      <c r="F321" s="4"/>
      <c r="G321" s="4"/>
      <c r="H321" s="4"/>
      <c r="I321" s="4"/>
      <c r="J321" s="109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ht="15.75" customHeight="1" x14ac:dyDescent="0.25">
      <c r="A322" s="4"/>
      <c r="B322" s="107"/>
      <c r="C322" s="106"/>
      <c r="D322" s="4"/>
      <c r="E322" s="4"/>
      <c r="F322" s="4"/>
      <c r="G322" s="4"/>
      <c r="H322" s="4"/>
      <c r="I322" s="4"/>
      <c r="J322" s="109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ht="15.75" customHeight="1" x14ac:dyDescent="0.25">
      <c r="A323" s="4"/>
      <c r="B323" s="107"/>
      <c r="C323" s="106"/>
      <c r="D323" s="4"/>
      <c r="E323" s="4"/>
      <c r="F323" s="4"/>
      <c r="G323" s="4"/>
      <c r="H323" s="4"/>
      <c r="I323" s="4"/>
      <c r="J323" s="109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15.75" customHeight="1" x14ac:dyDescent="0.25">
      <c r="A324" s="4"/>
      <c r="B324" s="107"/>
      <c r="C324" s="106"/>
      <c r="D324" s="4"/>
      <c r="E324" s="4"/>
      <c r="F324" s="4"/>
      <c r="G324" s="4"/>
      <c r="H324" s="4"/>
      <c r="I324" s="4"/>
      <c r="J324" s="109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ht="15.75" customHeight="1" x14ac:dyDescent="0.25">
      <c r="A325" s="4"/>
      <c r="B325" s="107"/>
      <c r="C325" s="106"/>
      <c r="D325" s="4"/>
      <c r="E325" s="4"/>
      <c r="F325" s="4"/>
      <c r="G325" s="4"/>
      <c r="H325" s="4"/>
      <c r="I325" s="4"/>
      <c r="J325" s="109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ht="15.75" customHeight="1" x14ac:dyDescent="0.25">
      <c r="A326" s="4"/>
      <c r="B326" s="107"/>
      <c r="C326" s="106"/>
      <c r="D326" s="4"/>
      <c r="E326" s="4"/>
      <c r="F326" s="4"/>
      <c r="G326" s="4"/>
      <c r="H326" s="4"/>
      <c r="I326" s="4"/>
      <c r="J326" s="109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ht="15.75" customHeight="1" x14ac:dyDescent="0.25">
      <c r="A327" s="4"/>
      <c r="B327" s="107"/>
      <c r="C327" s="106"/>
      <c r="D327" s="4"/>
      <c r="E327" s="4"/>
      <c r="F327" s="4"/>
      <c r="G327" s="4"/>
      <c r="H327" s="4"/>
      <c r="I327" s="4"/>
      <c r="J327" s="109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15.75" customHeight="1" x14ac:dyDescent="0.25">
      <c r="A328" s="4"/>
      <c r="B328" s="107"/>
      <c r="C328" s="106"/>
      <c r="D328" s="4"/>
      <c r="E328" s="4"/>
      <c r="F328" s="4"/>
      <c r="G328" s="4"/>
      <c r="H328" s="4"/>
      <c r="I328" s="4"/>
      <c r="J328" s="109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ht="15.75" customHeight="1" x14ac:dyDescent="0.25">
      <c r="A329" s="4"/>
      <c r="B329" s="107"/>
      <c r="C329" s="106"/>
      <c r="D329" s="4"/>
      <c r="E329" s="4"/>
      <c r="F329" s="4"/>
      <c r="G329" s="4"/>
      <c r="H329" s="4"/>
      <c r="I329" s="4"/>
      <c r="J329" s="109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15.75" customHeight="1" x14ac:dyDescent="0.25">
      <c r="A330" s="4"/>
      <c r="B330" s="107"/>
      <c r="C330" s="106"/>
      <c r="D330" s="4"/>
      <c r="E330" s="4"/>
      <c r="F330" s="4"/>
      <c r="G330" s="4"/>
      <c r="H330" s="4"/>
      <c r="I330" s="4"/>
      <c r="J330" s="109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ht="15.75" customHeight="1" x14ac:dyDescent="0.25">
      <c r="A331" s="4"/>
      <c r="B331" s="107"/>
      <c r="C331" s="106"/>
      <c r="D331" s="4"/>
      <c r="E331" s="4"/>
      <c r="F331" s="4"/>
      <c r="G331" s="4"/>
      <c r="H331" s="4"/>
      <c r="I331" s="4"/>
      <c r="J331" s="109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ht="15.75" customHeight="1" x14ac:dyDescent="0.25">
      <c r="A332" s="4"/>
      <c r="B332" s="107"/>
      <c r="C332" s="106"/>
      <c r="D332" s="4"/>
      <c r="E332" s="4"/>
      <c r="F332" s="4"/>
      <c r="G332" s="4"/>
      <c r="H332" s="4"/>
      <c r="I332" s="4"/>
      <c r="J332" s="109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ht="15.75" customHeight="1" x14ac:dyDescent="0.25">
      <c r="A333" s="4"/>
      <c r="B333" s="107"/>
      <c r="C333" s="106"/>
      <c r="D333" s="4"/>
      <c r="E333" s="4"/>
      <c r="F333" s="4"/>
      <c r="G333" s="4"/>
      <c r="H333" s="4"/>
      <c r="I333" s="4"/>
      <c r="J333" s="109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ht="15.75" customHeight="1" x14ac:dyDescent="0.25">
      <c r="A334" s="4"/>
      <c r="B334" s="107"/>
      <c r="C334" s="106"/>
      <c r="D334" s="4"/>
      <c r="E334" s="4"/>
      <c r="F334" s="4"/>
      <c r="G334" s="4"/>
      <c r="H334" s="4"/>
      <c r="I334" s="4"/>
      <c r="J334" s="109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ht="15.75" customHeight="1" x14ac:dyDescent="0.25">
      <c r="A335" s="4"/>
      <c r="B335" s="107"/>
      <c r="C335" s="106"/>
      <c r="D335" s="4"/>
      <c r="E335" s="4"/>
      <c r="F335" s="4"/>
      <c r="G335" s="4"/>
      <c r="H335" s="4"/>
      <c r="I335" s="4"/>
      <c r="J335" s="109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ht="15.75" customHeight="1" x14ac:dyDescent="0.25">
      <c r="A336" s="4"/>
      <c r="B336" s="107"/>
      <c r="C336" s="106"/>
      <c r="D336" s="4"/>
      <c r="E336" s="4"/>
      <c r="F336" s="4"/>
      <c r="G336" s="4"/>
      <c r="H336" s="4"/>
      <c r="I336" s="4"/>
      <c r="J336" s="109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ht="15.75" customHeight="1" x14ac:dyDescent="0.25">
      <c r="A337" s="4"/>
      <c r="B337" s="107"/>
      <c r="C337" s="106"/>
      <c r="D337" s="4"/>
      <c r="E337" s="4"/>
      <c r="F337" s="4"/>
      <c r="G337" s="4"/>
      <c r="H337" s="4"/>
      <c r="I337" s="4"/>
      <c r="J337" s="109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ht="15.75" customHeight="1" x14ac:dyDescent="0.25">
      <c r="A338" s="4"/>
      <c r="B338" s="107"/>
      <c r="C338" s="106"/>
      <c r="D338" s="4"/>
      <c r="E338" s="4"/>
      <c r="F338" s="4"/>
      <c r="G338" s="4"/>
      <c r="H338" s="4"/>
      <c r="I338" s="4"/>
      <c r="J338" s="109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ht="15.75" customHeight="1" x14ac:dyDescent="0.25">
      <c r="A339" s="4"/>
      <c r="B339" s="107"/>
      <c r="C339" s="106"/>
      <c r="D339" s="4"/>
      <c r="E339" s="4"/>
      <c r="F339" s="4"/>
      <c r="G339" s="4"/>
      <c r="H339" s="4"/>
      <c r="I339" s="4"/>
      <c r="J339" s="109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ht="15.75" customHeight="1" x14ac:dyDescent="0.25">
      <c r="A340" s="4"/>
      <c r="B340" s="107"/>
      <c r="C340" s="106"/>
      <c r="D340" s="4"/>
      <c r="E340" s="4"/>
      <c r="F340" s="4"/>
      <c r="G340" s="4"/>
      <c r="H340" s="4"/>
      <c r="I340" s="4"/>
      <c r="J340" s="109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ht="15.75" customHeight="1" x14ac:dyDescent="0.25">
      <c r="A341" s="4"/>
      <c r="B341" s="107"/>
      <c r="C341" s="106"/>
      <c r="D341" s="4"/>
      <c r="E341" s="4"/>
      <c r="F341" s="4"/>
      <c r="G341" s="4"/>
      <c r="H341" s="4"/>
      <c r="I341" s="4"/>
      <c r="J341" s="109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ht="15.75" customHeight="1" x14ac:dyDescent="0.25">
      <c r="A342" s="4"/>
      <c r="B342" s="107"/>
      <c r="C342" s="106"/>
      <c r="D342" s="4"/>
      <c r="E342" s="4"/>
      <c r="F342" s="4"/>
      <c r="G342" s="4"/>
      <c r="H342" s="4"/>
      <c r="I342" s="4"/>
      <c r="J342" s="109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ht="15.75" customHeight="1" x14ac:dyDescent="0.25">
      <c r="A343" s="4"/>
      <c r="B343" s="107"/>
      <c r="C343" s="106"/>
      <c r="D343" s="4"/>
      <c r="E343" s="4"/>
      <c r="F343" s="4"/>
      <c r="G343" s="4"/>
      <c r="H343" s="4"/>
      <c r="I343" s="4"/>
      <c r="J343" s="109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ht="15.75" customHeight="1" x14ac:dyDescent="0.25">
      <c r="A344" s="4"/>
      <c r="B344" s="107"/>
      <c r="C344" s="106"/>
      <c r="D344" s="4"/>
      <c r="E344" s="4"/>
      <c r="F344" s="4"/>
      <c r="G344" s="4"/>
      <c r="H344" s="4"/>
      <c r="I344" s="4"/>
      <c r="J344" s="109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15.75" customHeight="1" x14ac:dyDescent="0.25">
      <c r="A345" s="4"/>
      <c r="B345" s="107"/>
      <c r="C345" s="106"/>
      <c r="D345" s="4"/>
      <c r="E345" s="4"/>
      <c r="F345" s="4"/>
      <c r="G345" s="4"/>
      <c r="H345" s="4"/>
      <c r="I345" s="4"/>
      <c r="J345" s="109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ht="15.75" customHeight="1" x14ac:dyDescent="0.25">
      <c r="A346" s="4"/>
      <c r="B346" s="107"/>
      <c r="C346" s="106"/>
      <c r="D346" s="4"/>
      <c r="E346" s="4"/>
      <c r="F346" s="4"/>
      <c r="G346" s="4"/>
      <c r="H346" s="4"/>
      <c r="I346" s="4"/>
      <c r="J346" s="109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ht="15.75" customHeight="1" x14ac:dyDescent="0.25">
      <c r="A347" s="4"/>
      <c r="B347" s="107"/>
      <c r="C347" s="106"/>
      <c r="D347" s="4"/>
      <c r="E347" s="4"/>
      <c r="F347" s="4"/>
      <c r="G347" s="4"/>
      <c r="H347" s="4"/>
      <c r="I347" s="4"/>
      <c r="J347" s="109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ht="15.75" customHeight="1" x14ac:dyDescent="0.25">
      <c r="A348" s="4"/>
      <c r="B348" s="107"/>
      <c r="C348" s="106"/>
      <c r="D348" s="4"/>
      <c r="E348" s="4"/>
      <c r="F348" s="4"/>
      <c r="G348" s="4"/>
      <c r="H348" s="4"/>
      <c r="I348" s="4"/>
      <c r="J348" s="109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ht="15.75" customHeight="1" x14ac:dyDescent="0.25">
      <c r="A349" s="4"/>
      <c r="B349" s="107"/>
      <c r="C349" s="106"/>
      <c r="D349" s="4"/>
      <c r="E349" s="4"/>
      <c r="F349" s="4"/>
      <c r="G349" s="4"/>
      <c r="H349" s="4"/>
      <c r="I349" s="4"/>
      <c r="J349" s="109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ht="15.75" customHeight="1" x14ac:dyDescent="0.25">
      <c r="A350" s="4"/>
      <c r="B350" s="107"/>
      <c r="C350" s="106"/>
      <c r="D350" s="4"/>
      <c r="E350" s="4"/>
      <c r="F350" s="4"/>
      <c r="G350" s="4"/>
      <c r="H350" s="4"/>
      <c r="I350" s="4"/>
      <c r="J350" s="109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ht="15.75" customHeight="1" x14ac:dyDescent="0.25">
      <c r="A351" s="4"/>
      <c r="B351" s="107"/>
      <c r="C351" s="106"/>
      <c r="D351" s="4"/>
      <c r="E351" s="4"/>
      <c r="F351" s="4"/>
      <c r="G351" s="4"/>
      <c r="H351" s="4"/>
      <c r="I351" s="4"/>
      <c r="J351" s="109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ht="15.75" customHeight="1" x14ac:dyDescent="0.25">
      <c r="A352" s="4"/>
      <c r="B352" s="107"/>
      <c r="C352" s="106"/>
      <c r="D352" s="4"/>
      <c r="E352" s="4"/>
      <c r="F352" s="4"/>
      <c r="G352" s="4"/>
      <c r="H352" s="4"/>
      <c r="I352" s="4"/>
      <c r="J352" s="109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ht="15.75" customHeight="1" x14ac:dyDescent="0.25">
      <c r="A353" s="4"/>
      <c r="B353" s="107"/>
      <c r="C353" s="106"/>
      <c r="D353" s="4"/>
      <c r="E353" s="4"/>
      <c r="F353" s="4"/>
      <c r="G353" s="4"/>
      <c r="H353" s="4"/>
      <c r="I353" s="4"/>
      <c r="J353" s="109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ht="15.75" customHeight="1" x14ac:dyDescent="0.25">
      <c r="A354" s="4"/>
      <c r="B354" s="107"/>
      <c r="C354" s="106"/>
      <c r="D354" s="4"/>
      <c r="E354" s="4"/>
      <c r="F354" s="4"/>
      <c r="G354" s="4"/>
      <c r="H354" s="4"/>
      <c r="I354" s="4"/>
      <c r="J354" s="109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ht="15.75" customHeight="1" x14ac:dyDescent="0.25">
      <c r="A355" s="4"/>
      <c r="B355" s="107"/>
      <c r="C355" s="106"/>
      <c r="D355" s="4"/>
      <c r="E355" s="4"/>
      <c r="F355" s="4"/>
      <c r="G355" s="4"/>
      <c r="H355" s="4"/>
      <c r="I355" s="4"/>
      <c r="J355" s="109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ht="15.75" customHeight="1" x14ac:dyDescent="0.25">
      <c r="A356" s="4"/>
      <c r="B356" s="107"/>
      <c r="C356" s="106"/>
      <c r="D356" s="4"/>
      <c r="E356" s="4"/>
      <c r="F356" s="4"/>
      <c r="G356" s="4"/>
      <c r="H356" s="4"/>
      <c r="I356" s="4"/>
      <c r="J356" s="109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ht="15.75" customHeight="1" x14ac:dyDescent="0.25">
      <c r="A357" s="4"/>
      <c r="B357" s="107"/>
      <c r="C357" s="106"/>
      <c r="D357" s="4"/>
      <c r="E357" s="4"/>
      <c r="F357" s="4"/>
      <c r="G357" s="4"/>
      <c r="H357" s="4"/>
      <c r="I357" s="4"/>
      <c r="J357" s="109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ht="15.75" customHeight="1" x14ac:dyDescent="0.25">
      <c r="A358" s="4"/>
      <c r="B358" s="107"/>
      <c r="C358" s="106"/>
      <c r="D358" s="4"/>
      <c r="E358" s="4"/>
      <c r="F358" s="4"/>
      <c r="G358" s="4"/>
      <c r="H358" s="4"/>
      <c r="I358" s="4"/>
      <c r="J358" s="109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ht="15.75" customHeight="1" x14ac:dyDescent="0.25">
      <c r="A359" s="4"/>
      <c r="B359" s="107"/>
      <c r="C359" s="106"/>
      <c r="D359" s="4"/>
      <c r="E359" s="4"/>
      <c r="F359" s="4"/>
      <c r="G359" s="4"/>
      <c r="H359" s="4"/>
      <c r="I359" s="4"/>
      <c r="J359" s="109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ht="15.75" customHeight="1" x14ac:dyDescent="0.25">
      <c r="A360" s="4"/>
      <c r="B360" s="107"/>
      <c r="C360" s="106"/>
      <c r="D360" s="4"/>
      <c r="E360" s="4"/>
      <c r="F360" s="4"/>
      <c r="G360" s="4"/>
      <c r="H360" s="4"/>
      <c r="I360" s="4"/>
      <c r="J360" s="109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ht="15.75" customHeight="1" x14ac:dyDescent="0.25">
      <c r="A361" s="4"/>
      <c r="B361" s="107"/>
      <c r="C361" s="106"/>
      <c r="D361" s="4"/>
      <c r="E361" s="4"/>
      <c r="F361" s="4"/>
      <c r="G361" s="4"/>
      <c r="H361" s="4"/>
      <c r="I361" s="4"/>
      <c r="J361" s="109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ht="15.75" customHeight="1" x14ac:dyDescent="0.25">
      <c r="A362" s="4"/>
      <c r="B362" s="107"/>
      <c r="C362" s="106"/>
      <c r="D362" s="4"/>
      <c r="E362" s="4"/>
      <c r="F362" s="4"/>
      <c r="G362" s="4"/>
      <c r="H362" s="4"/>
      <c r="I362" s="4"/>
      <c r="J362" s="109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ht="15.75" customHeight="1" x14ac:dyDescent="0.25">
      <c r="A363" s="4"/>
      <c r="B363" s="107"/>
      <c r="C363" s="106"/>
      <c r="D363" s="4"/>
      <c r="E363" s="4"/>
      <c r="F363" s="4"/>
      <c r="G363" s="4"/>
      <c r="H363" s="4"/>
      <c r="I363" s="4"/>
      <c r="J363" s="109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ht="15.75" customHeight="1" x14ac:dyDescent="0.25">
      <c r="A364" s="4"/>
      <c r="B364" s="107"/>
      <c r="C364" s="106"/>
      <c r="D364" s="4"/>
      <c r="E364" s="4"/>
      <c r="F364" s="4"/>
      <c r="G364" s="4"/>
      <c r="H364" s="4"/>
      <c r="I364" s="4"/>
      <c r="J364" s="109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ht="15.75" customHeight="1" x14ac:dyDescent="0.25">
      <c r="A365" s="4"/>
      <c r="B365" s="107"/>
      <c r="C365" s="106"/>
      <c r="D365" s="4"/>
      <c r="E365" s="4"/>
      <c r="F365" s="4"/>
      <c r="G365" s="4"/>
      <c r="H365" s="4"/>
      <c r="I365" s="4"/>
      <c r="J365" s="109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ht="15.75" customHeight="1" x14ac:dyDescent="0.25">
      <c r="A366" s="4"/>
      <c r="B366" s="107"/>
      <c r="C366" s="106"/>
      <c r="D366" s="4"/>
      <c r="E366" s="4"/>
      <c r="F366" s="4"/>
      <c r="G366" s="4"/>
      <c r="H366" s="4"/>
      <c r="I366" s="4"/>
      <c r="J366" s="109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ht="15.75" customHeight="1" x14ac:dyDescent="0.25">
      <c r="A367" s="4"/>
      <c r="B367" s="107"/>
      <c r="C367" s="106"/>
      <c r="D367" s="4"/>
      <c r="E367" s="4"/>
      <c r="F367" s="4"/>
      <c r="G367" s="4"/>
      <c r="H367" s="4"/>
      <c r="I367" s="4"/>
      <c r="J367" s="109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ht="15.75" customHeight="1" x14ac:dyDescent="0.25">
      <c r="A368" s="4"/>
      <c r="B368" s="107"/>
      <c r="C368" s="106"/>
      <c r="D368" s="4"/>
      <c r="E368" s="4"/>
      <c r="F368" s="4"/>
      <c r="G368" s="4"/>
      <c r="H368" s="4"/>
      <c r="I368" s="4"/>
      <c r="J368" s="109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ht="15.75" customHeight="1" x14ac:dyDescent="0.25">
      <c r="A369" s="4"/>
      <c r="B369" s="107"/>
      <c r="C369" s="106"/>
      <c r="D369" s="4"/>
      <c r="E369" s="4"/>
      <c r="F369" s="4"/>
      <c r="G369" s="4"/>
      <c r="H369" s="4"/>
      <c r="I369" s="4"/>
      <c r="J369" s="109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ht="15.75" customHeight="1" x14ac:dyDescent="0.25">
      <c r="A370" s="4"/>
      <c r="B370" s="107"/>
      <c r="C370" s="106"/>
      <c r="D370" s="4"/>
      <c r="E370" s="4"/>
      <c r="F370" s="4"/>
      <c r="G370" s="4"/>
      <c r="H370" s="4"/>
      <c r="I370" s="4"/>
      <c r="J370" s="109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ht="15.75" customHeight="1" x14ac:dyDescent="0.25">
      <c r="A371" s="4"/>
      <c r="B371" s="107"/>
      <c r="C371" s="106"/>
      <c r="D371" s="4"/>
      <c r="E371" s="4"/>
      <c r="F371" s="4"/>
      <c r="G371" s="4"/>
      <c r="H371" s="4"/>
      <c r="I371" s="4"/>
      <c r="J371" s="109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ht="15.75" customHeight="1" x14ac:dyDescent="0.25">
      <c r="A372" s="4"/>
      <c r="B372" s="107"/>
      <c r="C372" s="106"/>
      <c r="D372" s="4"/>
      <c r="E372" s="4"/>
      <c r="F372" s="4"/>
      <c r="G372" s="4"/>
      <c r="H372" s="4"/>
      <c r="I372" s="4"/>
      <c r="J372" s="109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ht="15.75" customHeight="1" x14ac:dyDescent="0.25">
      <c r="A373" s="4"/>
      <c r="B373" s="107"/>
      <c r="C373" s="106"/>
      <c r="D373" s="4"/>
      <c r="E373" s="4"/>
      <c r="F373" s="4"/>
      <c r="G373" s="4"/>
      <c r="H373" s="4"/>
      <c r="I373" s="4"/>
      <c r="J373" s="109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ht="15.75" customHeight="1" x14ac:dyDescent="0.25">
      <c r="A374" s="4"/>
      <c r="B374" s="107"/>
      <c r="C374" s="106"/>
      <c r="D374" s="4"/>
      <c r="E374" s="4"/>
      <c r="F374" s="4"/>
      <c r="G374" s="4"/>
      <c r="H374" s="4"/>
      <c r="I374" s="4"/>
      <c r="J374" s="109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ht="15.75" customHeight="1" x14ac:dyDescent="0.25">
      <c r="A375" s="4"/>
      <c r="B375" s="107"/>
      <c r="C375" s="106"/>
      <c r="D375" s="4"/>
      <c r="E375" s="4"/>
      <c r="F375" s="4"/>
      <c r="G375" s="4"/>
      <c r="H375" s="4"/>
      <c r="I375" s="4"/>
      <c r="J375" s="109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ht="15.75" customHeight="1" x14ac:dyDescent="0.25">
      <c r="A376" s="4"/>
      <c r="B376" s="107"/>
      <c r="C376" s="106"/>
      <c r="D376" s="4"/>
      <c r="E376" s="4"/>
      <c r="F376" s="4"/>
      <c r="G376" s="4"/>
      <c r="H376" s="4"/>
      <c r="I376" s="4"/>
      <c r="J376" s="109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ht="15.75" customHeight="1" x14ac:dyDescent="0.25">
      <c r="A377" s="4"/>
      <c r="B377" s="107"/>
      <c r="C377" s="106"/>
      <c r="D377" s="4"/>
      <c r="E377" s="4"/>
      <c r="F377" s="4"/>
      <c r="G377" s="4"/>
      <c r="H377" s="4"/>
      <c r="I377" s="4"/>
      <c r="J377" s="109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ht="15.75" customHeight="1" x14ac:dyDescent="0.25">
      <c r="A378" s="4"/>
      <c r="B378" s="107"/>
      <c r="C378" s="106"/>
      <c r="D378" s="4"/>
      <c r="E378" s="4"/>
      <c r="F378" s="4"/>
      <c r="G378" s="4"/>
      <c r="H378" s="4"/>
      <c r="I378" s="4"/>
      <c r="J378" s="109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ht="15.75" customHeight="1" x14ac:dyDescent="0.25">
      <c r="A379" s="4"/>
      <c r="B379" s="107"/>
      <c r="C379" s="106"/>
      <c r="D379" s="4"/>
      <c r="E379" s="4"/>
      <c r="F379" s="4"/>
      <c r="G379" s="4"/>
      <c r="H379" s="4"/>
      <c r="I379" s="4"/>
      <c r="J379" s="109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ht="15.75" customHeight="1" x14ac:dyDescent="0.25">
      <c r="A380" s="4"/>
      <c r="B380" s="107"/>
      <c r="C380" s="106"/>
      <c r="D380" s="4"/>
      <c r="E380" s="4"/>
      <c r="F380" s="4"/>
      <c r="G380" s="4"/>
      <c r="H380" s="4"/>
      <c r="I380" s="4"/>
      <c r="J380" s="109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ht="15.75" customHeight="1" x14ac:dyDescent="0.25">
      <c r="A381" s="4"/>
      <c r="B381" s="107"/>
      <c r="C381" s="106"/>
      <c r="D381" s="4"/>
      <c r="E381" s="4"/>
      <c r="F381" s="4"/>
      <c r="G381" s="4"/>
      <c r="H381" s="4"/>
      <c r="I381" s="4"/>
      <c r="J381" s="109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ht="15.75" customHeight="1" x14ac:dyDescent="0.25">
      <c r="A382" s="4"/>
      <c r="B382" s="107"/>
      <c r="C382" s="106"/>
      <c r="D382" s="4"/>
      <c r="E382" s="4"/>
      <c r="F382" s="4"/>
      <c r="G382" s="4"/>
      <c r="H382" s="4"/>
      <c r="I382" s="4"/>
      <c r="J382" s="109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15.75" customHeight="1" x14ac:dyDescent="0.25">
      <c r="A383" s="4"/>
      <c r="B383" s="107"/>
      <c r="C383" s="106"/>
      <c r="D383" s="4"/>
      <c r="E383" s="4"/>
      <c r="F383" s="4"/>
      <c r="G383" s="4"/>
      <c r="H383" s="4"/>
      <c r="I383" s="4"/>
      <c r="J383" s="109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ht="15.75" customHeight="1" x14ac:dyDescent="0.25">
      <c r="A384" s="4"/>
      <c r="B384" s="107"/>
      <c r="C384" s="106"/>
      <c r="D384" s="4"/>
      <c r="E384" s="4"/>
      <c r="F384" s="4"/>
      <c r="G384" s="4"/>
      <c r="H384" s="4"/>
      <c r="I384" s="4"/>
      <c r="J384" s="109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ht="15.75" customHeight="1" x14ac:dyDescent="0.25">
      <c r="A385" s="4"/>
      <c r="B385" s="107"/>
      <c r="C385" s="106"/>
      <c r="D385" s="4"/>
      <c r="E385" s="4"/>
      <c r="F385" s="4"/>
      <c r="G385" s="4"/>
      <c r="H385" s="4"/>
      <c r="I385" s="4"/>
      <c r="J385" s="109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ht="15.75" customHeight="1" x14ac:dyDescent="0.25">
      <c r="A386" s="4"/>
      <c r="B386" s="107"/>
      <c r="C386" s="106"/>
      <c r="D386" s="4"/>
      <c r="E386" s="4"/>
      <c r="F386" s="4"/>
      <c r="G386" s="4"/>
      <c r="H386" s="4"/>
      <c r="I386" s="4"/>
      <c r="J386" s="109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ht="15.75" customHeight="1" x14ac:dyDescent="0.25">
      <c r="A387" s="4"/>
      <c r="B387" s="107"/>
      <c r="C387" s="106"/>
      <c r="D387" s="4"/>
      <c r="E387" s="4"/>
      <c r="F387" s="4"/>
      <c r="G387" s="4"/>
      <c r="H387" s="4"/>
      <c r="I387" s="4"/>
      <c r="J387" s="109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ht="15.75" customHeight="1" x14ac:dyDescent="0.25">
      <c r="A388" s="4"/>
      <c r="B388" s="107"/>
      <c r="C388" s="106"/>
      <c r="D388" s="4"/>
      <c r="E388" s="4"/>
      <c r="F388" s="4"/>
      <c r="G388" s="4"/>
      <c r="H388" s="4"/>
      <c r="I388" s="4"/>
      <c r="J388" s="109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ht="15.75" customHeight="1" x14ac:dyDescent="0.25">
      <c r="A389" s="4"/>
      <c r="B389" s="107"/>
      <c r="C389" s="106"/>
      <c r="D389" s="4"/>
      <c r="E389" s="4"/>
      <c r="F389" s="4"/>
      <c r="G389" s="4"/>
      <c r="H389" s="4"/>
      <c r="I389" s="4"/>
      <c r="J389" s="109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ht="15.75" customHeight="1" x14ac:dyDescent="0.25">
      <c r="A390" s="4"/>
      <c r="B390" s="107"/>
      <c r="C390" s="106"/>
      <c r="D390" s="4"/>
      <c r="E390" s="4"/>
      <c r="F390" s="4"/>
      <c r="G390" s="4"/>
      <c r="H390" s="4"/>
      <c r="I390" s="4"/>
      <c r="J390" s="109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ht="15.75" customHeight="1" x14ac:dyDescent="0.25">
      <c r="A391" s="4"/>
      <c r="B391" s="107"/>
      <c r="C391" s="106"/>
      <c r="D391" s="4"/>
      <c r="E391" s="4"/>
      <c r="F391" s="4"/>
      <c r="G391" s="4"/>
      <c r="H391" s="4"/>
      <c r="I391" s="4"/>
      <c r="J391" s="109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ht="15.75" customHeight="1" x14ac:dyDescent="0.25">
      <c r="A392" s="4"/>
      <c r="B392" s="107"/>
      <c r="C392" s="106"/>
      <c r="D392" s="4"/>
      <c r="E392" s="4"/>
      <c r="F392" s="4"/>
      <c r="G392" s="4"/>
      <c r="H392" s="4"/>
      <c r="I392" s="4"/>
      <c r="J392" s="109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ht="15.75" customHeight="1" x14ac:dyDescent="0.25">
      <c r="A393" s="4"/>
      <c r="B393" s="107"/>
      <c r="C393" s="106"/>
      <c r="D393" s="4"/>
      <c r="E393" s="4"/>
      <c r="F393" s="4"/>
      <c r="G393" s="4"/>
      <c r="H393" s="4"/>
      <c r="I393" s="4"/>
      <c r="J393" s="109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ht="15.75" customHeight="1" x14ac:dyDescent="0.25">
      <c r="A394" s="4"/>
      <c r="B394" s="107"/>
      <c r="C394" s="106"/>
      <c r="D394" s="4"/>
      <c r="E394" s="4"/>
      <c r="F394" s="4"/>
      <c r="G394" s="4"/>
      <c r="H394" s="4"/>
      <c r="I394" s="4"/>
      <c r="J394" s="109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ht="15.75" customHeight="1" x14ac:dyDescent="0.25">
      <c r="A395" s="4"/>
      <c r="B395" s="107"/>
      <c r="C395" s="106"/>
      <c r="D395" s="4"/>
      <c r="E395" s="4"/>
      <c r="F395" s="4"/>
      <c r="G395" s="4"/>
      <c r="H395" s="4"/>
      <c r="I395" s="4"/>
      <c r="J395" s="109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ht="15.75" customHeight="1" x14ac:dyDescent="0.25">
      <c r="A396" s="4"/>
      <c r="B396" s="107"/>
      <c r="C396" s="106"/>
      <c r="D396" s="4"/>
      <c r="E396" s="4"/>
      <c r="F396" s="4"/>
      <c r="G396" s="4"/>
      <c r="H396" s="4"/>
      <c r="I396" s="4"/>
      <c r="J396" s="109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ht="15.75" customHeight="1" x14ac:dyDescent="0.25">
      <c r="A397" s="4"/>
      <c r="B397" s="107"/>
      <c r="C397" s="106"/>
      <c r="D397" s="4"/>
      <c r="E397" s="4"/>
      <c r="F397" s="4"/>
      <c r="G397" s="4"/>
      <c r="H397" s="4"/>
      <c r="I397" s="4"/>
      <c r="J397" s="109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ht="15.75" customHeight="1" x14ac:dyDescent="0.25">
      <c r="A398" s="4"/>
      <c r="B398" s="107"/>
      <c r="C398" s="106"/>
      <c r="D398" s="4"/>
      <c r="E398" s="4"/>
      <c r="F398" s="4"/>
      <c r="G398" s="4"/>
      <c r="H398" s="4"/>
      <c r="I398" s="4"/>
      <c r="J398" s="109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ht="15.75" customHeight="1" x14ac:dyDescent="0.25">
      <c r="A399" s="4"/>
      <c r="B399" s="107"/>
      <c r="C399" s="106"/>
      <c r="D399" s="4"/>
      <c r="E399" s="4"/>
      <c r="F399" s="4"/>
      <c r="G399" s="4"/>
      <c r="H399" s="4"/>
      <c r="I399" s="4"/>
      <c r="J399" s="109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ht="15.75" customHeight="1" x14ac:dyDescent="0.25">
      <c r="A400" s="4"/>
      <c r="B400" s="107"/>
      <c r="C400" s="106"/>
      <c r="D400" s="4"/>
      <c r="E400" s="4"/>
      <c r="F400" s="4"/>
      <c r="G400" s="4"/>
      <c r="H400" s="4"/>
      <c r="I400" s="4"/>
      <c r="J400" s="109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ht="15.75" customHeight="1" x14ac:dyDescent="0.25">
      <c r="A401" s="4"/>
      <c r="B401" s="107"/>
      <c r="C401" s="106"/>
      <c r="D401" s="4"/>
      <c r="E401" s="4"/>
      <c r="F401" s="4"/>
      <c r="G401" s="4"/>
      <c r="H401" s="4"/>
      <c r="I401" s="4"/>
      <c r="J401" s="109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ht="15.75" customHeight="1" x14ac:dyDescent="0.25">
      <c r="A402" s="4"/>
      <c r="B402" s="107"/>
      <c r="C402" s="106"/>
      <c r="D402" s="4"/>
      <c r="E402" s="4"/>
      <c r="F402" s="4"/>
      <c r="G402" s="4"/>
      <c r="H402" s="4"/>
      <c r="I402" s="4"/>
      <c r="J402" s="109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ht="15.75" customHeight="1" x14ac:dyDescent="0.25">
      <c r="A403" s="4"/>
      <c r="B403" s="107"/>
      <c r="C403" s="106"/>
      <c r="D403" s="4"/>
      <c r="E403" s="4"/>
      <c r="F403" s="4"/>
      <c r="G403" s="4"/>
      <c r="H403" s="4"/>
      <c r="I403" s="4"/>
      <c r="J403" s="109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ht="15.75" customHeight="1" x14ac:dyDescent="0.25">
      <c r="A404" s="4"/>
      <c r="B404" s="107"/>
      <c r="C404" s="106"/>
      <c r="D404" s="4"/>
      <c r="E404" s="4"/>
      <c r="F404" s="4"/>
      <c r="G404" s="4"/>
      <c r="H404" s="4"/>
      <c r="I404" s="4"/>
      <c r="J404" s="109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ht="15.75" customHeight="1" x14ac:dyDescent="0.25">
      <c r="A405" s="4"/>
      <c r="B405" s="107"/>
      <c r="C405" s="106"/>
      <c r="D405" s="4"/>
      <c r="E405" s="4"/>
      <c r="F405" s="4"/>
      <c r="G405" s="4"/>
      <c r="H405" s="4"/>
      <c r="I405" s="4"/>
      <c r="J405" s="109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ht="15.75" customHeight="1" x14ac:dyDescent="0.25">
      <c r="A406" s="4"/>
      <c r="B406" s="107"/>
      <c r="C406" s="106"/>
      <c r="D406" s="4"/>
      <c r="E406" s="4"/>
      <c r="F406" s="4"/>
      <c r="G406" s="4"/>
      <c r="H406" s="4"/>
      <c r="I406" s="4"/>
      <c r="J406" s="109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ht="15.75" customHeight="1" x14ac:dyDescent="0.25">
      <c r="A407" s="4"/>
      <c r="B407" s="107"/>
      <c r="C407" s="106"/>
      <c r="D407" s="4"/>
      <c r="E407" s="4"/>
      <c r="F407" s="4"/>
      <c r="G407" s="4"/>
      <c r="H407" s="4"/>
      <c r="I407" s="4"/>
      <c r="J407" s="109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ht="15.75" customHeight="1" x14ac:dyDescent="0.25">
      <c r="A408" s="4"/>
      <c r="B408" s="107"/>
      <c r="C408" s="106"/>
      <c r="D408" s="4"/>
      <c r="E408" s="4"/>
      <c r="F408" s="4"/>
      <c r="G408" s="4"/>
      <c r="H408" s="4"/>
      <c r="I408" s="4"/>
      <c r="J408" s="109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ht="15.75" customHeight="1" x14ac:dyDescent="0.25">
      <c r="A409" s="4"/>
      <c r="B409" s="107"/>
      <c r="C409" s="106"/>
      <c r="D409" s="4"/>
      <c r="E409" s="4"/>
      <c r="F409" s="4"/>
      <c r="G409" s="4"/>
      <c r="H409" s="4"/>
      <c r="I409" s="4"/>
      <c r="J409" s="109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ht="15.75" customHeight="1" x14ac:dyDescent="0.25">
      <c r="A410" s="4"/>
      <c r="B410" s="107"/>
      <c r="C410" s="106"/>
      <c r="D410" s="4"/>
      <c r="E410" s="4"/>
      <c r="F410" s="4"/>
      <c r="G410" s="4"/>
      <c r="H410" s="4"/>
      <c r="I410" s="4"/>
      <c r="J410" s="109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ht="15.75" customHeight="1" x14ac:dyDescent="0.25">
      <c r="A411" s="4"/>
      <c r="B411" s="107"/>
      <c r="C411" s="106"/>
      <c r="D411" s="4"/>
      <c r="E411" s="4"/>
      <c r="F411" s="4"/>
      <c r="G411" s="4"/>
      <c r="H411" s="4"/>
      <c r="I411" s="4"/>
      <c r="J411" s="109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ht="15.75" customHeight="1" x14ac:dyDescent="0.25">
      <c r="A412" s="4"/>
      <c r="B412" s="107"/>
      <c r="C412" s="106"/>
      <c r="D412" s="4"/>
      <c r="E412" s="4"/>
      <c r="F412" s="4"/>
      <c r="G412" s="4"/>
      <c r="H412" s="4"/>
      <c r="I412" s="4"/>
      <c r="J412" s="109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ht="15.75" customHeight="1" x14ac:dyDescent="0.25">
      <c r="A413" s="4"/>
      <c r="B413" s="107"/>
      <c r="C413" s="106"/>
      <c r="D413" s="4"/>
      <c r="E413" s="4"/>
      <c r="F413" s="4"/>
      <c r="G413" s="4"/>
      <c r="H413" s="4"/>
      <c r="I413" s="4"/>
      <c r="J413" s="109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ht="15.75" customHeight="1" x14ac:dyDescent="0.25">
      <c r="A414" s="4"/>
      <c r="B414" s="107"/>
      <c r="C414" s="106"/>
      <c r="D414" s="4"/>
      <c r="E414" s="4"/>
      <c r="F414" s="4"/>
      <c r="G414" s="4"/>
      <c r="H414" s="4"/>
      <c r="I414" s="4"/>
      <c r="J414" s="109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ht="15.75" customHeight="1" x14ac:dyDescent="0.25">
      <c r="A415" s="4"/>
      <c r="B415" s="107"/>
      <c r="C415" s="106"/>
      <c r="D415" s="4"/>
      <c r="E415" s="4"/>
      <c r="F415" s="4"/>
      <c r="G415" s="4"/>
      <c r="H415" s="4"/>
      <c r="I415" s="4"/>
      <c r="J415" s="109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ht="15.75" customHeight="1" x14ac:dyDescent="0.25">
      <c r="A416" s="4"/>
      <c r="B416" s="107"/>
      <c r="C416" s="106"/>
      <c r="D416" s="4"/>
      <c r="E416" s="4"/>
      <c r="F416" s="4"/>
      <c r="G416" s="4"/>
      <c r="H416" s="4"/>
      <c r="I416" s="4"/>
      <c r="J416" s="109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ht="15.75" customHeight="1" x14ac:dyDescent="0.25">
      <c r="A417" s="4"/>
      <c r="B417" s="107"/>
      <c r="C417" s="106"/>
      <c r="D417" s="4"/>
      <c r="E417" s="4"/>
      <c r="F417" s="4"/>
      <c r="G417" s="4"/>
      <c r="H417" s="4"/>
      <c r="I417" s="4"/>
      <c r="J417" s="109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ht="15.75" customHeight="1" x14ac:dyDescent="0.25">
      <c r="A418" s="4"/>
      <c r="B418" s="107"/>
      <c r="C418" s="106"/>
      <c r="D418" s="4"/>
      <c r="E418" s="4"/>
      <c r="F418" s="4"/>
      <c r="G418" s="4"/>
      <c r="H418" s="4"/>
      <c r="I418" s="4"/>
      <c r="J418" s="109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ht="15.75" customHeight="1" x14ac:dyDescent="0.25">
      <c r="A419" s="4"/>
      <c r="B419" s="107"/>
      <c r="C419" s="106"/>
      <c r="D419" s="4"/>
      <c r="E419" s="4"/>
      <c r="F419" s="4"/>
      <c r="G419" s="4"/>
      <c r="H419" s="4"/>
      <c r="I419" s="4"/>
      <c r="J419" s="109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ht="15.75" customHeight="1" x14ac:dyDescent="0.25">
      <c r="A420" s="4"/>
      <c r="B420" s="107"/>
      <c r="C420" s="106"/>
      <c r="D420" s="4"/>
      <c r="E420" s="4"/>
      <c r="F420" s="4"/>
      <c r="G420" s="4"/>
      <c r="H420" s="4"/>
      <c r="I420" s="4"/>
      <c r="J420" s="109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15.75" customHeight="1" x14ac:dyDescent="0.25">
      <c r="A421" s="4"/>
      <c r="B421" s="107"/>
      <c r="C421" s="106"/>
      <c r="D421" s="4"/>
      <c r="E421" s="4"/>
      <c r="F421" s="4"/>
      <c r="G421" s="4"/>
      <c r="H421" s="4"/>
      <c r="I421" s="4"/>
      <c r="J421" s="109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ht="15.75" customHeight="1" x14ac:dyDescent="0.25">
      <c r="A422" s="4"/>
      <c r="B422" s="107"/>
      <c r="C422" s="106"/>
      <c r="D422" s="4"/>
      <c r="E422" s="4"/>
      <c r="F422" s="4"/>
      <c r="G422" s="4"/>
      <c r="H422" s="4"/>
      <c r="I422" s="4"/>
      <c r="J422" s="109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ht="15.75" customHeight="1" x14ac:dyDescent="0.25">
      <c r="A423" s="4"/>
      <c r="B423" s="107"/>
      <c r="C423" s="106"/>
      <c r="D423" s="4"/>
      <c r="E423" s="4"/>
      <c r="F423" s="4"/>
      <c r="G423" s="4"/>
      <c r="H423" s="4"/>
      <c r="I423" s="4"/>
      <c r="J423" s="109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ht="15.75" customHeight="1" x14ac:dyDescent="0.25">
      <c r="A424" s="4"/>
      <c r="B424" s="107"/>
      <c r="C424" s="106"/>
      <c r="D424" s="4"/>
      <c r="E424" s="4"/>
      <c r="F424" s="4"/>
      <c r="G424" s="4"/>
      <c r="H424" s="4"/>
      <c r="I424" s="4"/>
      <c r="J424" s="109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ht="15.75" customHeight="1" x14ac:dyDescent="0.25">
      <c r="A425" s="4"/>
      <c r="B425" s="107"/>
      <c r="C425" s="106"/>
      <c r="D425" s="4"/>
      <c r="E425" s="4"/>
      <c r="F425" s="4"/>
      <c r="G425" s="4"/>
      <c r="H425" s="4"/>
      <c r="I425" s="4"/>
      <c r="J425" s="109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ht="15.75" customHeight="1" x14ac:dyDescent="0.25">
      <c r="A426" s="4"/>
      <c r="B426" s="107"/>
      <c r="C426" s="106"/>
      <c r="D426" s="4"/>
      <c r="E426" s="4"/>
      <c r="F426" s="4"/>
      <c r="G426" s="4"/>
      <c r="H426" s="4"/>
      <c r="I426" s="4"/>
      <c r="J426" s="109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ht="15.75" customHeight="1" x14ac:dyDescent="0.25">
      <c r="A427" s="4"/>
      <c r="B427" s="107"/>
      <c r="C427" s="106"/>
      <c r="D427" s="4"/>
      <c r="E427" s="4"/>
      <c r="F427" s="4"/>
      <c r="G427" s="4"/>
      <c r="H427" s="4"/>
      <c r="I427" s="4"/>
      <c r="J427" s="109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ht="15.75" customHeight="1" x14ac:dyDescent="0.25">
      <c r="A428" s="4"/>
      <c r="B428" s="107"/>
      <c r="C428" s="106"/>
      <c r="D428" s="4"/>
      <c r="E428" s="4"/>
      <c r="F428" s="4"/>
      <c r="G428" s="4"/>
      <c r="H428" s="4"/>
      <c r="I428" s="4"/>
      <c r="J428" s="109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ht="15.75" customHeight="1" x14ac:dyDescent="0.25">
      <c r="A429" s="4"/>
      <c r="B429" s="107"/>
      <c r="C429" s="106"/>
      <c r="D429" s="4"/>
      <c r="E429" s="4"/>
      <c r="F429" s="4"/>
      <c r="G429" s="4"/>
      <c r="H429" s="4"/>
      <c r="I429" s="4"/>
      <c r="J429" s="109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ht="15.75" customHeight="1" x14ac:dyDescent="0.25">
      <c r="A430" s="4"/>
      <c r="B430" s="107"/>
      <c r="C430" s="106"/>
      <c r="D430" s="4"/>
      <c r="E430" s="4"/>
      <c r="F430" s="4"/>
      <c r="G430" s="4"/>
      <c r="H430" s="4"/>
      <c r="I430" s="4"/>
      <c r="J430" s="109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ht="15.75" customHeight="1" x14ac:dyDescent="0.25">
      <c r="A431" s="4"/>
      <c r="B431" s="107"/>
      <c r="C431" s="106"/>
      <c r="D431" s="4"/>
      <c r="E431" s="4"/>
      <c r="F431" s="4"/>
      <c r="G431" s="4"/>
      <c r="H431" s="4"/>
      <c r="I431" s="4"/>
      <c r="J431" s="109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ht="15.75" customHeight="1" x14ac:dyDescent="0.25">
      <c r="A432" s="4"/>
      <c r="B432" s="107"/>
      <c r="C432" s="106"/>
      <c r="D432" s="4"/>
      <c r="E432" s="4"/>
      <c r="F432" s="4"/>
      <c r="G432" s="4"/>
      <c r="H432" s="4"/>
      <c r="I432" s="4"/>
      <c r="J432" s="109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ht="15.75" customHeight="1" x14ac:dyDescent="0.25">
      <c r="A433" s="4"/>
      <c r="B433" s="107"/>
      <c r="C433" s="106"/>
      <c r="D433" s="4"/>
      <c r="E433" s="4"/>
      <c r="F433" s="4"/>
      <c r="G433" s="4"/>
      <c r="H433" s="4"/>
      <c r="I433" s="4"/>
      <c r="J433" s="109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ht="15.75" customHeight="1" x14ac:dyDescent="0.25">
      <c r="A434" s="4"/>
      <c r="B434" s="107"/>
      <c r="C434" s="106"/>
      <c r="D434" s="4"/>
      <c r="E434" s="4"/>
      <c r="F434" s="4"/>
      <c r="G434" s="4"/>
      <c r="H434" s="4"/>
      <c r="I434" s="4"/>
      <c r="J434" s="109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ht="15.75" customHeight="1" x14ac:dyDescent="0.25">
      <c r="A435" s="4"/>
      <c r="B435" s="107"/>
      <c r="C435" s="106"/>
      <c r="D435" s="4"/>
      <c r="E435" s="4"/>
      <c r="F435" s="4"/>
      <c r="G435" s="4"/>
      <c r="H435" s="4"/>
      <c r="I435" s="4"/>
      <c r="J435" s="109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ht="15.75" customHeight="1" x14ac:dyDescent="0.25">
      <c r="A436" s="4"/>
      <c r="B436" s="107"/>
      <c r="C436" s="106"/>
      <c r="D436" s="4"/>
      <c r="E436" s="4"/>
      <c r="F436" s="4"/>
      <c r="G436" s="4"/>
      <c r="H436" s="4"/>
      <c r="I436" s="4"/>
      <c r="J436" s="109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ht="15.75" customHeight="1" x14ac:dyDescent="0.25">
      <c r="A437" s="4"/>
      <c r="B437" s="107"/>
      <c r="C437" s="106"/>
      <c r="D437" s="4"/>
      <c r="E437" s="4"/>
      <c r="F437" s="4"/>
      <c r="G437" s="4"/>
      <c r="H437" s="4"/>
      <c r="I437" s="4"/>
      <c r="J437" s="109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ht="15.75" customHeight="1" x14ac:dyDescent="0.25">
      <c r="A438" s="4"/>
      <c r="B438" s="107"/>
      <c r="C438" s="106"/>
      <c r="D438" s="4"/>
      <c r="E438" s="4"/>
      <c r="F438" s="4"/>
      <c r="G438" s="4"/>
      <c r="H438" s="4"/>
      <c r="I438" s="4"/>
      <c r="J438" s="109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ht="15.75" customHeight="1" x14ac:dyDescent="0.25">
      <c r="A439" s="4"/>
      <c r="B439" s="107"/>
      <c r="C439" s="106"/>
      <c r="D439" s="4"/>
      <c r="E439" s="4"/>
      <c r="F439" s="4"/>
      <c r="G439" s="4"/>
      <c r="H439" s="4"/>
      <c r="I439" s="4"/>
      <c r="J439" s="109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ht="15.75" customHeight="1" x14ac:dyDescent="0.25">
      <c r="A440" s="4"/>
      <c r="B440" s="107"/>
      <c r="C440" s="106"/>
      <c r="D440" s="4"/>
      <c r="E440" s="4"/>
      <c r="F440" s="4"/>
      <c r="G440" s="4"/>
      <c r="H440" s="4"/>
      <c r="I440" s="4"/>
      <c r="J440" s="109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ht="15.75" customHeight="1" x14ac:dyDescent="0.25">
      <c r="A441" s="4"/>
      <c r="B441" s="107"/>
      <c r="C441" s="106"/>
      <c r="D441" s="4"/>
      <c r="E441" s="4"/>
      <c r="F441" s="4"/>
      <c r="G441" s="4"/>
      <c r="H441" s="4"/>
      <c r="I441" s="4"/>
      <c r="J441" s="109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ht="15.75" customHeight="1" x14ac:dyDescent="0.25">
      <c r="A442" s="4"/>
      <c r="B442" s="107"/>
      <c r="C442" s="106"/>
      <c r="D442" s="4"/>
      <c r="E442" s="4"/>
      <c r="F442" s="4"/>
      <c r="G442" s="4"/>
      <c r="H442" s="4"/>
      <c r="I442" s="4"/>
      <c r="J442" s="109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ht="15.75" customHeight="1" x14ac:dyDescent="0.25">
      <c r="A443" s="4"/>
      <c r="B443" s="107"/>
      <c r="C443" s="106"/>
      <c r="D443" s="4"/>
      <c r="E443" s="4"/>
      <c r="F443" s="4"/>
      <c r="G443" s="4"/>
      <c r="H443" s="4"/>
      <c r="I443" s="4"/>
      <c r="J443" s="109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ht="15.75" customHeight="1" x14ac:dyDescent="0.25">
      <c r="A444" s="4"/>
      <c r="B444" s="107"/>
      <c r="C444" s="106"/>
      <c r="D444" s="4"/>
      <c r="E444" s="4"/>
      <c r="F444" s="4"/>
      <c r="G444" s="4"/>
      <c r="H444" s="4"/>
      <c r="I444" s="4"/>
      <c r="J444" s="109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ht="15.75" customHeight="1" x14ac:dyDescent="0.25">
      <c r="A445" s="4"/>
      <c r="B445" s="107"/>
      <c r="C445" s="106"/>
      <c r="D445" s="4"/>
      <c r="E445" s="4"/>
      <c r="F445" s="4"/>
      <c r="G445" s="4"/>
      <c r="H445" s="4"/>
      <c r="I445" s="4"/>
      <c r="J445" s="109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ht="15.75" customHeight="1" x14ac:dyDescent="0.25">
      <c r="A446" s="4"/>
      <c r="B446" s="107"/>
      <c r="C446" s="106"/>
      <c r="D446" s="4"/>
      <c r="E446" s="4"/>
      <c r="F446" s="4"/>
      <c r="G446" s="4"/>
      <c r="H446" s="4"/>
      <c r="I446" s="4"/>
      <c r="J446" s="109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ht="15.75" customHeight="1" x14ac:dyDescent="0.25">
      <c r="A447" s="4"/>
      <c r="B447" s="107"/>
      <c r="C447" s="106"/>
      <c r="D447" s="4"/>
      <c r="E447" s="4"/>
      <c r="F447" s="4"/>
      <c r="G447" s="4"/>
      <c r="H447" s="4"/>
      <c r="I447" s="4"/>
      <c r="J447" s="109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ht="15.75" customHeight="1" x14ac:dyDescent="0.25">
      <c r="A448" s="4"/>
      <c r="B448" s="107"/>
      <c r="C448" s="106"/>
      <c r="D448" s="4"/>
      <c r="E448" s="4"/>
      <c r="F448" s="4"/>
      <c r="G448" s="4"/>
      <c r="H448" s="4"/>
      <c r="I448" s="4"/>
      <c r="J448" s="109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ht="15.75" customHeight="1" x14ac:dyDescent="0.25">
      <c r="A449" s="4"/>
      <c r="B449" s="107"/>
      <c r="C449" s="106"/>
      <c r="D449" s="4"/>
      <c r="E449" s="4"/>
      <c r="F449" s="4"/>
      <c r="G449" s="4"/>
      <c r="H449" s="4"/>
      <c r="I449" s="4"/>
      <c r="J449" s="109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ht="15.75" customHeight="1" x14ac:dyDescent="0.25">
      <c r="A450" s="4"/>
      <c r="B450" s="107"/>
      <c r="C450" s="106"/>
      <c r="D450" s="4"/>
      <c r="E450" s="4"/>
      <c r="F450" s="4"/>
      <c r="G450" s="4"/>
      <c r="H450" s="4"/>
      <c r="I450" s="4"/>
      <c r="J450" s="109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ht="15.75" customHeight="1" x14ac:dyDescent="0.25">
      <c r="A451" s="4"/>
      <c r="B451" s="107"/>
      <c r="C451" s="106"/>
      <c r="D451" s="4"/>
      <c r="E451" s="4"/>
      <c r="F451" s="4"/>
      <c r="G451" s="4"/>
      <c r="H451" s="4"/>
      <c r="I451" s="4"/>
      <c r="J451" s="109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ht="15.75" customHeight="1" x14ac:dyDescent="0.25">
      <c r="A452" s="4"/>
      <c r="B452" s="107"/>
      <c r="C452" s="106"/>
      <c r="D452" s="4"/>
      <c r="E452" s="4"/>
      <c r="F452" s="4"/>
      <c r="G452" s="4"/>
      <c r="H452" s="4"/>
      <c r="I452" s="4"/>
      <c r="J452" s="109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ht="15.75" customHeight="1" x14ac:dyDescent="0.25">
      <c r="A453" s="4"/>
      <c r="B453" s="107"/>
      <c r="C453" s="106"/>
      <c r="D453" s="4"/>
      <c r="E453" s="4"/>
      <c r="F453" s="4"/>
      <c r="G453" s="4"/>
      <c r="H453" s="4"/>
      <c r="I453" s="4"/>
      <c r="J453" s="109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ht="15.75" customHeight="1" x14ac:dyDescent="0.25">
      <c r="A454" s="4"/>
      <c r="B454" s="107"/>
      <c r="C454" s="106"/>
      <c r="D454" s="4"/>
      <c r="E454" s="4"/>
      <c r="F454" s="4"/>
      <c r="G454" s="4"/>
      <c r="H454" s="4"/>
      <c r="I454" s="4"/>
      <c r="J454" s="109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ht="15.75" customHeight="1" x14ac:dyDescent="0.25">
      <c r="A455" s="4"/>
      <c r="B455" s="107"/>
      <c r="C455" s="106"/>
      <c r="D455" s="4"/>
      <c r="E455" s="4"/>
      <c r="F455" s="4"/>
      <c r="G455" s="4"/>
      <c r="H455" s="4"/>
      <c r="I455" s="4"/>
      <c r="J455" s="109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ht="15.75" customHeight="1" x14ac:dyDescent="0.25">
      <c r="A456" s="4"/>
      <c r="B456" s="107"/>
      <c r="C456" s="106"/>
      <c r="D456" s="4"/>
      <c r="E456" s="4"/>
      <c r="F456" s="4"/>
      <c r="G456" s="4"/>
      <c r="H456" s="4"/>
      <c r="I456" s="4"/>
      <c r="J456" s="109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ht="15.75" customHeight="1" x14ac:dyDescent="0.25">
      <c r="A457" s="4"/>
      <c r="B457" s="107"/>
      <c r="C457" s="106"/>
      <c r="D457" s="4"/>
      <c r="E457" s="4"/>
      <c r="F457" s="4"/>
      <c r="G457" s="4"/>
      <c r="H457" s="4"/>
      <c r="I457" s="4"/>
      <c r="J457" s="109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ht="15.75" customHeight="1" x14ac:dyDescent="0.25">
      <c r="A458" s="4"/>
      <c r="B458" s="107"/>
      <c r="C458" s="106"/>
      <c r="D458" s="4"/>
      <c r="E458" s="4"/>
      <c r="F458" s="4"/>
      <c r="G458" s="4"/>
      <c r="H458" s="4"/>
      <c r="I458" s="4"/>
      <c r="J458" s="109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15.75" customHeight="1" x14ac:dyDescent="0.25">
      <c r="A459" s="4"/>
      <c r="B459" s="107"/>
      <c r="C459" s="106"/>
      <c r="D459" s="4"/>
      <c r="E459" s="4"/>
      <c r="F459" s="4"/>
      <c r="G459" s="4"/>
      <c r="H459" s="4"/>
      <c r="I459" s="4"/>
      <c r="J459" s="109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ht="15.75" customHeight="1" x14ac:dyDescent="0.25">
      <c r="A460" s="4"/>
      <c r="B460" s="107"/>
      <c r="C460" s="106"/>
      <c r="D460" s="4"/>
      <c r="E460" s="4"/>
      <c r="F460" s="4"/>
      <c r="G460" s="4"/>
      <c r="H460" s="4"/>
      <c r="I460" s="4"/>
      <c r="J460" s="109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ht="15.75" customHeight="1" x14ac:dyDescent="0.25">
      <c r="A461" s="4"/>
      <c r="B461" s="107"/>
      <c r="C461" s="106"/>
      <c r="D461" s="4"/>
      <c r="E461" s="4"/>
      <c r="F461" s="4"/>
      <c r="G461" s="4"/>
      <c r="H461" s="4"/>
      <c r="I461" s="4"/>
      <c r="J461" s="109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ht="15.75" customHeight="1" x14ac:dyDescent="0.25">
      <c r="A462" s="4"/>
      <c r="B462" s="107"/>
      <c r="C462" s="106"/>
      <c r="D462" s="4"/>
      <c r="E462" s="4"/>
      <c r="F462" s="4"/>
      <c r="G462" s="4"/>
      <c r="H462" s="4"/>
      <c r="I462" s="4"/>
      <c r="J462" s="109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ht="15.75" customHeight="1" x14ac:dyDescent="0.25">
      <c r="A463" s="4"/>
      <c r="B463" s="107"/>
      <c r="C463" s="106"/>
      <c r="D463" s="4"/>
      <c r="E463" s="4"/>
      <c r="F463" s="4"/>
      <c r="G463" s="4"/>
      <c r="H463" s="4"/>
      <c r="I463" s="4"/>
      <c r="J463" s="109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ht="15.75" customHeight="1" x14ac:dyDescent="0.25">
      <c r="A464" s="4"/>
      <c r="B464" s="107"/>
      <c r="C464" s="106"/>
      <c r="D464" s="4"/>
      <c r="E464" s="4"/>
      <c r="F464" s="4"/>
      <c r="G464" s="4"/>
      <c r="H464" s="4"/>
      <c r="I464" s="4"/>
      <c r="J464" s="109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ht="15.75" customHeight="1" x14ac:dyDescent="0.25">
      <c r="A465" s="4"/>
      <c r="B465" s="107"/>
      <c r="C465" s="106"/>
      <c r="D465" s="4"/>
      <c r="E465" s="4"/>
      <c r="F465" s="4"/>
      <c r="G465" s="4"/>
      <c r="H465" s="4"/>
      <c r="I465" s="4"/>
      <c r="J465" s="109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ht="15.75" customHeight="1" x14ac:dyDescent="0.25">
      <c r="A466" s="4"/>
      <c r="B466" s="107"/>
      <c r="C466" s="106"/>
      <c r="D466" s="4"/>
      <c r="E466" s="4"/>
      <c r="F466" s="4"/>
      <c r="G466" s="4"/>
      <c r="H466" s="4"/>
      <c r="I466" s="4"/>
      <c r="J466" s="109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ht="15.75" customHeight="1" x14ac:dyDescent="0.25">
      <c r="A467" s="4"/>
      <c r="B467" s="107"/>
      <c r="C467" s="106"/>
      <c r="D467" s="4"/>
      <c r="E467" s="4"/>
      <c r="F467" s="4"/>
      <c r="G467" s="4"/>
      <c r="H467" s="4"/>
      <c r="I467" s="4"/>
      <c r="J467" s="109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ht="15.75" customHeight="1" x14ac:dyDescent="0.25">
      <c r="A468" s="4"/>
      <c r="B468" s="107"/>
      <c r="C468" s="106"/>
      <c r="D468" s="4"/>
      <c r="E468" s="4"/>
      <c r="F468" s="4"/>
      <c r="G468" s="4"/>
      <c r="H468" s="4"/>
      <c r="I468" s="4"/>
      <c r="J468" s="109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ht="15.75" customHeight="1" x14ac:dyDescent="0.25">
      <c r="A469" s="4"/>
      <c r="B469" s="107"/>
      <c r="C469" s="106"/>
      <c r="D469" s="4"/>
      <c r="E469" s="4"/>
      <c r="F469" s="4"/>
      <c r="G469" s="4"/>
      <c r="H469" s="4"/>
      <c r="I469" s="4"/>
      <c r="J469" s="109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ht="15.75" customHeight="1" x14ac:dyDescent="0.25">
      <c r="A470" s="4"/>
      <c r="B470" s="107"/>
      <c r="C470" s="106"/>
      <c r="D470" s="4"/>
      <c r="E470" s="4"/>
      <c r="F470" s="4"/>
      <c r="G470" s="4"/>
      <c r="H470" s="4"/>
      <c r="I470" s="4"/>
      <c r="J470" s="109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ht="15.75" customHeight="1" x14ac:dyDescent="0.25">
      <c r="A471" s="4"/>
      <c r="B471" s="107"/>
      <c r="C471" s="106"/>
      <c r="D471" s="4"/>
      <c r="E471" s="4"/>
      <c r="F471" s="4"/>
      <c r="G471" s="4"/>
      <c r="H471" s="4"/>
      <c r="I471" s="4"/>
      <c r="J471" s="109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ht="15.75" customHeight="1" x14ac:dyDescent="0.25">
      <c r="A472" s="4"/>
      <c r="B472" s="107"/>
      <c r="C472" s="106"/>
      <c r="D472" s="4"/>
      <c r="E472" s="4"/>
      <c r="F472" s="4"/>
      <c r="G472" s="4"/>
      <c r="H472" s="4"/>
      <c r="I472" s="4"/>
      <c r="J472" s="109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ht="15.75" customHeight="1" x14ac:dyDescent="0.25">
      <c r="A473" s="4"/>
      <c r="B473" s="107"/>
      <c r="C473" s="106"/>
      <c r="D473" s="4"/>
      <c r="E473" s="4"/>
      <c r="F473" s="4"/>
      <c r="G473" s="4"/>
      <c r="H473" s="4"/>
      <c r="I473" s="4"/>
      <c r="J473" s="109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ht="15.75" customHeight="1" x14ac:dyDescent="0.25">
      <c r="A474" s="4"/>
      <c r="B474" s="107"/>
      <c r="C474" s="106"/>
      <c r="D474" s="4"/>
      <c r="E474" s="4"/>
      <c r="F474" s="4"/>
      <c r="G474" s="4"/>
      <c r="H474" s="4"/>
      <c r="I474" s="4"/>
      <c r="J474" s="109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ht="15.75" customHeight="1" x14ac:dyDescent="0.25">
      <c r="A475" s="4"/>
      <c r="B475" s="107"/>
      <c r="C475" s="106"/>
      <c r="D475" s="4"/>
      <c r="E475" s="4"/>
      <c r="F475" s="4"/>
      <c r="G475" s="4"/>
      <c r="H475" s="4"/>
      <c r="I475" s="4"/>
      <c r="J475" s="109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ht="15.75" customHeight="1" x14ac:dyDescent="0.25">
      <c r="A476" s="4"/>
      <c r="B476" s="107"/>
      <c r="C476" s="106"/>
      <c r="D476" s="4"/>
      <c r="E476" s="4"/>
      <c r="F476" s="4"/>
      <c r="G476" s="4"/>
      <c r="H476" s="4"/>
      <c r="I476" s="4"/>
      <c r="J476" s="109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ht="15.75" customHeight="1" x14ac:dyDescent="0.25">
      <c r="A477" s="4"/>
      <c r="B477" s="107"/>
      <c r="C477" s="106"/>
      <c r="D477" s="4"/>
      <c r="E477" s="4"/>
      <c r="F477" s="4"/>
      <c r="G477" s="4"/>
      <c r="H477" s="4"/>
      <c r="I477" s="4"/>
      <c r="J477" s="109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ht="15.75" customHeight="1" x14ac:dyDescent="0.25">
      <c r="A478" s="4"/>
      <c r="B478" s="107"/>
      <c r="C478" s="106"/>
      <c r="D478" s="4"/>
      <c r="E478" s="4"/>
      <c r="F478" s="4"/>
      <c r="G478" s="4"/>
      <c r="H478" s="4"/>
      <c r="I478" s="4"/>
      <c r="J478" s="109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ht="15.75" customHeight="1" x14ac:dyDescent="0.25">
      <c r="A479" s="4"/>
      <c r="B479" s="107"/>
      <c r="C479" s="106"/>
      <c r="D479" s="4"/>
      <c r="E479" s="4"/>
      <c r="F479" s="4"/>
      <c r="G479" s="4"/>
      <c r="H479" s="4"/>
      <c r="I479" s="4"/>
      <c r="J479" s="109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ht="15.75" customHeight="1" x14ac:dyDescent="0.25">
      <c r="A480" s="4"/>
      <c r="B480" s="107"/>
      <c r="C480" s="106"/>
      <c r="D480" s="4"/>
      <c r="E480" s="4"/>
      <c r="F480" s="4"/>
      <c r="G480" s="4"/>
      <c r="H480" s="4"/>
      <c r="I480" s="4"/>
      <c r="J480" s="109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ht="15.75" customHeight="1" x14ac:dyDescent="0.25">
      <c r="A481" s="4"/>
      <c r="B481" s="107"/>
      <c r="C481" s="106"/>
      <c r="D481" s="4"/>
      <c r="E481" s="4"/>
      <c r="F481" s="4"/>
      <c r="G481" s="4"/>
      <c r="H481" s="4"/>
      <c r="I481" s="4"/>
      <c r="J481" s="109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ht="15.75" customHeight="1" x14ac:dyDescent="0.25">
      <c r="A482" s="4"/>
      <c r="B482" s="107"/>
      <c r="C482" s="106"/>
      <c r="D482" s="4"/>
      <c r="E482" s="4"/>
      <c r="F482" s="4"/>
      <c r="G482" s="4"/>
      <c r="H482" s="4"/>
      <c r="I482" s="4"/>
      <c r="J482" s="109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ht="15.75" customHeight="1" x14ac:dyDescent="0.25">
      <c r="A483" s="4"/>
      <c r="B483" s="107"/>
      <c r="C483" s="106"/>
      <c r="D483" s="4"/>
      <c r="E483" s="4"/>
      <c r="F483" s="4"/>
      <c r="G483" s="4"/>
      <c r="H483" s="4"/>
      <c r="I483" s="4"/>
      <c r="J483" s="109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ht="15.75" customHeight="1" x14ac:dyDescent="0.25">
      <c r="A484" s="4"/>
      <c r="B484" s="107"/>
      <c r="C484" s="106"/>
      <c r="D484" s="4"/>
      <c r="E484" s="4"/>
      <c r="F484" s="4"/>
      <c r="G484" s="4"/>
      <c r="H484" s="4"/>
      <c r="I484" s="4"/>
      <c r="J484" s="109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ht="15.75" customHeight="1" x14ac:dyDescent="0.25">
      <c r="A485" s="4"/>
      <c r="B485" s="107"/>
      <c r="C485" s="106"/>
      <c r="D485" s="4"/>
      <c r="E485" s="4"/>
      <c r="F485" s="4"/>
      <c r="G485" s="4"/>
      <c r="H485" s="4"/>
      <c r="I485" s="4"/>
      <c r="J485" s="109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ht="15.75" customHeight="1" x14ac:dyDescent="0.25">
      <c r="A486" s="4"/>
      <c r="B486" s="107"/>
      <c r="C486" s="106"/>
      <c r="D486" s="4"/>
      <c r="E486" s="4"/>
      <c r="F486" s="4"/>
      <c r="G486" s="4"/>
      <c r="H486" s="4"/>
      <c r="I486" s="4"/>
      <c r="J486" s="109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ht="15.75" customHeight="1" x14ac:dyDescent="0.25">
      <c r="A487" s="4"/>
      <c r="B487" s="107"/>
      <c r="C487" s="106"/>
      <c r="D487" s="4"/>
      <c r="E487" s="4"/>
      <c r="F487" s="4"/>
      <c r="G487" s="4"/>
      <c r="H487" s="4"/>
      <c r="I487" s="4"/>
      <c r="J487" s="109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ht="15.75" customHeight="1" x14ac:dyDescent="0.25">
      <c r="A488" s="4"/>
      <c r="B488" s="107"/>
      <c r="C488" s="106"/>
      <c r="D488" s="4"/>
      <c r="E488" s="4"/>
      <c r="F488" s="4"/>
      <c r="G488" s="4"/>
      <c r="H488" s="4"/>
      <c r="I488" s="4"/>
      <c r="J488" s="109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ht="15.75" customHeight="1" x14ac:dyDescent="0.25">
      <c r="A489" s="4"/>
      <c r="B489" s="107"/>
      <c r="C489" s="106"/>
      <c r="D489" s="4"/>
      <c r="E489" s="4"/>
      <c r="F489" s="4"/>
      <c r="G489" s="4"/>
      <c r="H489" s="4"/>
      <c r="I489" s="4"/>
      <c r="J489" s="109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ht="15.75" customHeight="1" x14ac:dyDescent="0.25">
      <c r="A490" s="4"/>
      <c r="B490" s="107"/>
      <c r="C490" s="106"/>
      <c r="D490" s="4"/>
      <c r="E490" s="4"/>
      <c r="F490" s="4"/>
      <c r="G490" s="4"/>
      <c r="H490" s="4"/>
      <c r="I490" s="4"/>
      <c r="J490" s="109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ht="15.75" customHeight="1" x14ac:dyDescent="0.25">
      <c r="A491" s="4"/>
      <c r="B491" s="107"/>
      <c r="C491" s="106"/>
      <c r="D491" s="4"/>
      <c r="E491" s="4"/>
      <c r="F491" s="4"/>
      <c r="G491" s="4"/>
      <c r="H491" s="4"/>
      <c r="I491" s="4"/>
      <c r="J491" s="109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ht="15.75" customHeight="1" x14ac:dyDescent="0.25">
      <c r="A492" s="4"/>
      <c r="B492" s="107"/>
      <c r="C492" s="106"/>
      <c r="D492" s="4"/>
      <c r="E492" s="4"/>
      <c r="F492" s="4"/>
      <c r="G492" s="4"/>
      <c r="H492" s="4"/>
      <c r="I492" s="4"/>
      <c r="J492" s="109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ht="15.75" customHeight="1" x14ac:dyDescent="0.25">
      <c r="A493" s="4"/>
      <c r="B493" s="107"/>
      <c r="C493" s="106"/>
      <c r="D493" s="4"/>
      <c r="E493" s="4"/>
      <c r="F493" s="4"/>
      <c r="G493" s="4"/>
      <c r="H493" s="4"/>
      <c r="I493" s="4"/>
      <c r="J493" s="109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ht="15.75" customHeight="1" x14ac:dyDescent="0.25">
      <c r="A494" s="4"/>
      <c r="B494" s="107"/>
      <c r="C494" s="106"/>
      <c r="D494" s="4"/>
      <c r="E494" s="4"/>
      <c r="F494" s="4"/>
      <c r="G494" s="4"/>
      <c r="H494" s="4"/>
      <c r="I494" s="4"/>
      <c r="J494" s="109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ht="15.75" customHeight="1" x14ac:dyDescent="0.25">
      <c r="A495" s="4"/>
      <c r="B495" s="107"/>
      <c r="C495" s="106"/>
      <c r="D495" s="4"/>
      <c r="E495" s="4"/>
      <c r="F495" s="4"/>
      <c r="G495" s="4"/>
      <c r="H495" s="4"/>
      <c r="I495" s="4"/>
      <c r="J495" s="109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ht="15.75" customHeight="1" x14ac:dyDescent="0.25">
      <c r="A496" s="4"/>
      <c r="B496" s="107"/>
      <c r="C496" s="106"/>
      <c r="D496" s="4"/>
      <c r="E496" s="4"/>
      <c r="F496" s="4"/>
      <c r="G496" s="4"/>
      <c r="H496" s="4"/>
      <c r="I496" s="4"/>
      <c r="J496" s="109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15.75" customHeight="1" x14ac:dyDescent="0.25">
      <c r="A497" s="4"/>
      <c r="B497" s="107"/>
      <c r="C497" s="106"/>
      <c r="D497" s="4"/>
      <c r="E497" s="4"/>
      <c r="F497" s="4"/>
      <c r="G497" s="4"/>
      <c r="H497" s="4"/>
      <c r="I497" s="4"/>
      <c r="J497" s="109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ht="15.75" customHeight="1" x14ac:dyDescent="0.25">
      <c r="A498" s="4"/>
      <c r="B498" s="107"/>
      <c r="C498" s="106"/>
      <c r="D498" s="4"/>
      <c r="E498" s="4"/>
      <c r="F498" s="4"/>
      <c r="G498" s="4"/>
      <c r="H498" s="4"/>
      <c r="I498" s="4"/>
      <c r="J498" s="109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ht="15.75" customHeight="1" x14ac:dyDescent="0.25">
      <c r="A499" s="4"/>
      <c r="B499" s="107"/>
      <c r="C499" s="106"/>
      <c r="D499" s="4"/>
      <c r="E499" s="4"/>
      <c r="F499" s="4"/>
      <c r="G499" s="4"/>
      <c r="H499" s="4"/>
      <c r="I499" s="4"/>
      <c r="J499" s="109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ht="15.75" customHeight="1" x14ac:dyDescent="0.25">
      <c r="A500" s="4"/>
      <c r="B500" s="107"/>
      <c r="C500" s="106"/>
      <c r="D500" s="4"/>
      <c r="E500" s="4"/>
      <c r="F500" s="4"/>
      <c r="G500" s="4"/>
      <c r="H500" s="4"/>
      <c r="I500" s="4"/>
      <c r="J500" s="109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ht="15.75" customHeight="1" x14ac:dyDescent="0.25">
      <c r="A501" s="4"/>
      <c r="B501" s="107"/>
      <c r="C501" s="106"/>
      <c r="D501" s="4"/>
      <c r="E501" s="4"/>
      <c r="F501" s="4"/>
      <c r="G501" s="4"/>
      <c r="H501" s="4"/>
      <c r="I501" s="4"/>
      <c r="J501" s="109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ht="15.75" customHeight="1" x14ac:dyDescent="0.25">
      <c r="A502" s="4"/>
      <c r="B502" s="107"/>
      <c r="C502" s="106"/>
      <c r="D502" s="4"/>
      <c r="E502" s="4"/>
      <c r="F502" s="4"/>
      <c r="G502" s="4"/>
      <c r="H502" s="4"/>
      <c r="I502" s="4"/>
      <c r="J502" s="109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ht="15.75" customHeight="1" x14ac:dyDescent="0.25">
      <c r="A503" s="4"/>
      <c r="B503" s="107"/>
      <c r="C503" s="106"/>
      <c r="D503" s="4"/>
      <c r="E503" s="4"/>
      <c r="F503" s="4"/>
      <c r="G503" s="4"/>
      <c r="H503" s="4"/>
      <c r="I503" s="4"/>
      <c r="J503" s="109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ht="15.75" customHeight="1" x14ac:dyDescent="0.25">
      <c r="A504" s="4"/>
      <c r="B504" s="107"/>
      <c r="C504" s="106"/>
      <c r="D504" s="4"/>
      <c r="E504" s="4"/>
      <c r="F504" s="4"/>
      <c r="G504" s="4"/>
      <c r="H504" s="4"/>
      <c r="I504" s="4"/>
      <c r="J504" s="109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ht="15.75" customHeight="1" x14ac:dyDescent="0.25">
      <c r="A505" s="4"/>
      <c r="B505" s="107"/>
      <c r="C505" s="106"/>
      <c r="D505" s="4"/>
      <c r="E505" s="4"/>
      <c r="F505" s="4"/>
      <c r="G505" s="4"/>
      <c r="H505" s="4"/>
      <c r="I505" s="4"/>
      <c r="J505" s="109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ht="15.75" customHeight="1" x14ac:dyDescent="0.25">
      <c r="A506" s="4"/>
      <c r="B506" s="107"/>
      <c r="C506" s="106"/>
      <c r="D506" s="4"/>
      <c r="E506" s="4"/>
      <c r="F506" s="4"/>
      <c r="G506" s="4"/>
      <c r="H506" s="4"/>
      <c r="I506" s="4"/>
      <c r="J506" s="109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ht="15.75" customHeight="1" x14ac:dyDescent="0.25">
      <c r="A507" s="4"/>
      <c r="B507" s="107"/>
      <c r="C507" s="106"/>
      <c r="D507" s="4"/>
      <c r="E507" s="4"/>
      <c r="F507" s="4"/>
      <c r="G507" s="4"/>
      <c r="H507" s="4"/>
      <c r="I507" s="4"/>
      <c r="J507" s="109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ht="15.75" customHeight="1" x14ac:dyDescent="0.25">
      <c r="A508" s="4"/>
      <c r="B508" s="107"/>
      <c r="C508" s="106"/>
      <c r="D508" s="4"/>
      <c r="E508" s="4"/>
      <c r="F508" s="4"/>
      <c r="G508" s="4"/>
      <c r="H508" s="4"/>
      <c r="I508" s="4"/>
      <c r="J508" s="109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ht="15.75" customHeight="1" x14ac:dyDescent="0.25">
      <c r="A509" s="4"/>
      <c r="B509" s="107"/>
      <c r="C509" s="106"/>
      <c r="D509" s="4"/>
      <c r="E509" s="4"/>
      <c r="F509" s="4"/>
      <c r="G509" s="4"/>
      <c r="H509" s="4"/>
      <c r="I509" s="4"/>
      <c r="J509" s="109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ht="15.75" customHeight="1" x14ac:dyDescent="0.25">
      <c r="A510" s="4"/>
      <c r="B510" s="107"/>
      <c r="C510" s="106"/>
      <c r="D510" s="4"/>
      <c r="E510" s="4"/>
      <c r="F510" s="4"/>
      <c r="G510" s="4"/>
      <c r="H510" s="4"/>
      <c r="I510" s="4"/>
      <c r="J510" s="109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ht="15.75" customHeight="1" x14ac:dyDescent="0.25">
      <c r="A511" s="4"/>
      <c r="B511" s="107"/>
      <c r="C511" s="106"/>
      <c r="D511" s="4"/>
      <c r="E511" s="4"/>
      <c r="F511" s="4"/>
      <c r="G511" s="4"/>
      <c r="H511" s="4"/>
      <c r="I511" s="4"/>
      <c r="J511" s="109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ht="15.75" customHeight="1" x14ac:dyDescent="0.25">
      <c r="A512" s="4"/>
      <c r="B512" s="107"/>
      <c r="C512" s="106"/>
      <c r="D512" s="4"/>
      <c r="E512" s="4"/>
      <c r="F512" s="4"/>
      <c r="G512" s="4"/>
      <c r="H512" s="4"/>
      <c r="I512" s="4"/>
      <c r="J512" s="109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ht="15.75" customHeight="1" x14ac:dyDescent="0.25">
      <c r="A513" s="4"/>
      <c r="B513" s="107"/>
      <c r="C513" s="106"/>
      <c r="D513" s="4"/>
      <c r="E513" s="4"/>
      <c r="F513" s="4"/>
      <c r="G513" s="4"/>
      <c r="H513" s="4"/>
      <c r="I513" s="4"/>
      <c r="J513" s="109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ht="15.75" customHeight="1" x14ac:dyDescent="0.25">
      <c r="A514" s="4"/>
      <c r="B514" s="107"/>
      <c r="C514" s="106"/>
      <c r="D514" s="4"/>
      <c r="E514" s="4"/>
      <c r="F514" s="4"/>
      <c r="G514" s="4"/>
      <c r="H514" s="4"/>
      <c r="I514" s="4"/>
      <c r="J514" s="109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ht="15.75" customHeight="1" x14ac:dyDescent="0.25">
      <c r="A515" s="4"/>
      <c r="B515" s="107"/>
      <c r="C515" s="106"/>
      <c r="D515" s="4"/>
      <c r="E515" s="4"/>
      <c r="F515" s="4"/>
      <c r="G515" s="4"/>
      <c r="H515" s="4"/>
      <c r="I515" s="4"/>
      <c r="J515" s="109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ht="15.75" customHeight="1" x14ac:dyDescent="0.25">
      <c r="A516" s="4"/>
      <c r="B516" s="107"/>
      <c r="C516" s="106"/>
      <c r="D516" s="4"/>
      <c r="E516" s="4"/>
      <c r="F516" s="4"/>
      <c r="G516" s="4"/>
      <c r="H516" s="4"/>
      <c r="I516" s="4"/>
      <c r="J516" s="109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ht="15.75" customHeight="1" x14ac:dyDescent="0.25">
      <c r="A517" s="4"/>
      <c r="B517" s="107"/>
      <c r="C517" s="106"/>
      <c r="D517" s="4"/>
      <c r="E517" s="4"/>
      <c r="F517" s="4"/>
      <c r="G517" s="4"/>
      <c r="H517" s="4"/>
      <c r="I517" s="4"/>
      <c r="J517" s="109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ht="15.75" customHeight="1" x14ac:dyDescent="0.25">
      <c r="A518" s="4"/>
      <c r="B518" s="107"/>
      <c r="C518" s="106"/>
      <c r="D518" s="4"/>
      <c r="E518" s="4"/>
      <c r="F518" s="4"/>
      <c r="G518" s="4"/>
      <c r="H518" s="4"/>
      <c r="I518" s="4"/>
      <c r="J518" s="109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ht="15.75" customHeight="1" x14ac:dyDescent="0.25">
      <c r="A519" s="4"/>
      <c r="B519" s="107"/>
      <c r="C519" s="106"/>
      <c r="D519" s="4"/>
      <c r="E519" s="4"/>
      <c r="F519" s="4"/>
      <c r="G519" s="4"/>
      <c r="H519" s="4"/>
      <c r="I519" s="4"/>
      <c r="J519" s="109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ht="15.75" customHeight="1" x14ac:dyDescent="0.25">
      <c r="A520" s="4"/>
      <c r="B520" s="107"/>
      <c r="C520" s="106"/>
      <c r="D520" s="4"/>
      <c r="E520" s="4"/>
      <c r="F520" s="4"/>
      <c r="G520" s="4"/>
      <c r="H520" s="4"/>
      <c r="I520" s="4"/>
      <c r="J520" s="109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ht="15.75" customHeight="1" x14ac:dyDescent="0.25">
      <c r="A521" s="4"/>
      <c r="B521" s="107"/>
      <c r="C521" s="106"/>
      <c r="D521" s="4"/>
      <c r="E521" s="4"/>
      <c r="F521" s="4"/>
      <c r="G521" s="4"/>
      <c r="H521" s="4"/>
      <c r="I521" s="4"/>
      <c r="J521" s="109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ht="15.75" customHeight="1" x14ac:dyDescent="0.25">
      <c r="A522" s="4"/>
      <c r="B522" s="107"/>
      <c r="C522" s="106"/>
      <c r="D522" s="4"/>
      <c r="E522" s="4"/>
      <c r="F522" s="4"/>
      <c r="G522" s="4"/>
      <c r="H522" s="4"/>
      <c r="I522" s="4"/>
      <c r="J522" s="109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ht="15.75" customHeight="1" x14ac:dyDescent="0.25">
      <c r="A523" s="4"/>
      <c r="B523" s="107"/>
      <c r="C523" s="106"/>
      <c r="D523" s="4"/>
      <c r="E523" s="4"/>
      <c r="F523" s="4"/>
      <c r="G523" s="4"/>
      <c r="H523" s="4"/>
      <c r="I523" s="4"/>
      <c r="J523" s="109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ht="15.75" customHeight="1" x14ac:dyDescent="0.25">
      <c r="A524" s="4"/>
      <c r="B524" s="107"/>
      <c r="C524" s="106"/>
      <c r="D524" s="4"/>
      <c r="E524" s="4"/>
      <c r="F524" s="4"/>
      <c r="G524" s="4"/>
      <c r="H524" s="4"/>
      <c r="I524" s="4"/>
      <c r="J524" s="109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ht="15.75" customHeight="1" x14ac:dyDescent="0.25">
      <c r="A525" s="4"/>
      <c r="B525" s="107"/>
      <c r="C525" s="106"/>
      <c r="D525" s="4"/>
      <c r="E525" s="4"/>
      <c r="F525" s="4"/>
      <c r="G525" s="4"/>
      <c r="H525" s="4"/>
      <c r="I525" s="4"/>
      <c r="J525" s="109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ht="15.75" customHeight="1" x14ac:dyDescent="0.25">
      <c r="A526" s="4"/>
      <c r="B526" s="107"/>
      <c r="C526" s="106"/>
      <c r="D526" s="4"/>
      <c r="E526" s="4"/>
      <c r="F526" s="4"/>
      <c r="G526" s="4"/>
      <c r="H526" s="4"/>
      <c r="I526" s="4"/>
      <c r="J526" s="109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ht="15.75" customHeight="1" x14ac:dyDescent="0.25">
      <c r="A527" s="4"/>
      <c r="B527" s="107"/>
      <c r="C527" s="106"/>
      <c r="D527" s="4"/>
      <c r="E527" s="4"/>
      <c r="F527" s="4"/>
      <c r="G527" s="4"/>
      <c r="H527" s="4"/>
      <c r="I527" s="4"/>
      <c r="J527" s="109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ht="15.75" customHeight="1" x14ac:dyDescent="0.25">
      <c r="A528" s="4"/>
      <c r="B528" s="107"/>
      <c r="C528" s="106"/>
      <c r="D528" s="4"/>
      <c r="E528" s="4"/>
      <c r="F528" s="4"/>
      <c r="G528" s="4"/>
      <c r="H528" s="4"/>
      <c r="I528" s="4"/>
      <c r="J528" s="109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ht="15.75" customHeight="1" x14ac:dyDescent="0.25">
      <c r="A529" s="4"/>
      <c r="B529" s="107"/>
      <c r="C529" s="106"/>
      <c r="D529" s="4"/>
      <c r="E529" s="4"/>
      <c r="F529" s="4"/>
      <c r="G529" s="4"/>
      <c r="H529" s="4"/>
      <c r="I529" s="4"/>
      <c r="J529" s="109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ht="15.75" customHeight="1" x14ac:dyDescent="0.25">
      <c r="A530" s="4"/>
      <c r="B530" s="107"/>
      <c r="C530" s="106"/>
      <c r="D530" s="4"/>
      <c r="E530" s="4"/>
      <c r="F530" s="4"/>
      <c r="G530" s="4"/>
      <c r="H530" s="4"/>
      <c r="I530" s="4"/>
      <c r="J530" s="109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ht="15.75" customHeight="1" x14ac:dyDescent="0.25">
      <c r="A531" s="4"/>
      <c r="B531" s="107"/>
      <c r="C531" s="106"/>
      <c r="D531" s="4"/>
      <c r="E531" s="4"/>
      <c r="F531" s="4"/>
      <c r="G531" s="4"/>
      <c r="H531" s="4"/>
      <c r="I531" s="4"/>
      <c r="J531" s="109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ht="15.75" customHeight="1" x14ac:dyDescent="0.25">
      <c r="A532" s="4"/>
      <c r="B532" s="107"/>
      <c r="C532" s="106"/>
      <c r="D532" s="4"/>
      <c r="E532" s="4"/>
      <c r="F532" s="4"/>
      <c r="G532" s="4"/>
      <c r="H532" s="4"/>
      <c r="I532" s="4"/>
      <c r="J532" s="109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ht="15.75" customHeight="1" x14ac:dyDescent="0.25">
      <c r="A533" s="4"/>
      <c r="B533" s="107"/>
      <c r="C533" s="106"/>
      <c r="D533" s="4"/>
      <c r="E533" s="4"/>
      <c r="F533" s="4"/>
      <c r="G533" s="4"/>
      <c r="H533" s="4"/>
      <c r="I533" s="4"/>
      <c r="J533" s="109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ht="15.75" customHeight="1" x14ac:dyDescent="0.25">
      <c r="A534" s="4"/>
      <c r="B534" s="107"/>
      <c r="C534" s="106"/>
      <c r="D534" s="4"/>
      <c r="E534" s="4"/>
      <c r="F534" s="4"/>
      <c r="G534" s="4"/>
      <c r="H534" s="4"/>
      <c r="I534" s="4"/>
      <c r="J534" s="109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5.75" customHeight="1" x14ac:dyDescent="0.25">
      <c r="A535" s="4"/>
      <c r="B535" s="107"/>
      <c r="C535" s="106"/>
      <c r="D535" s="4"/>
      <c r="E535" s="4"/>
      <c r="F535" s="4"/>
      <c r="G535" s="4"/>
      <c r="H535" s="4"/>
      <c r="I535" s="4"/>
      <c r="J535" s="109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ht="15.75" customHeight="1" x14ac:dyDescent="0.25">
      <c r="A536" s="4"/>
      <c r="B536" s="107"/>
      <c r="C536" s="106"/>
      <c r="D536" s="4"/>
      <c r="E536" s="4"/>
      <c r="F536" s="4"/>
      <c r="G536" s="4"/>
      <c r="H536" s="4"/>
      <c r="I536" s="4"/>
      <c r="J536" s="109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ht="15.75" customHeight="1" x14ac:dyDescent="0.25">
      <c r="A537" s="4"/>
      <c r="B537" s="107"/>
      <c r="C537" s="106"/>
      <c r="D537" s="4"/>
      <c r="E537" s="4"/>
      <c r="F537" s="4"/>
      <c r="G537" s="4"/>
      <c r="H537" s="4"/>
      <c r="I537" s="4"/>
      <c r="J537" s="109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ht="15.75" customHeight="1" x14ac:dyDescent="0.25">
      <c r="A538" s="4"/>
      <c r="B538" s="107"/>
      <c r="C538" s="106"/>
      <c r="D538" s="4"/>
      <c r="E538" s="4"/>
      <c r="F538" s="4"/>
      <c r="G538" s="4"/>
      <c r="H538" s="4"/>
      <c r="I538" s="4"/>
      <c r="J538" s="109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ht="15.75" customHeight="1" x14ac:dyDescent="0.25">
      <c r="A539" s="4"/>
      <c r="B539" s="107"/>
      <c r="C539" s="106"/>
      <c r="D539" s="4"/>
      <c r="E539" s="4"/>
      <c r="F539" s="4"/>
      <c r="G539" s="4"/>
      <c r="H539" s="4"/>
      <c r="I539" s="4"/>
      <c r="J539" s="109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ht="15.75" customHeight="1" x14ac:dyDescent="0.25">
      <c r="A540" s="4"/>
      <c r="B540" s="107"/>
      <c r="C540" s="106"/>
      <c r="D540" s="4"/>
      <c r="E540" s="4"/>
      <c r="F540" s="4"/>
      <c r="G540" s="4"/>
      <c r="H540" s="4"/>
      <c r="I540" s="4"/>
      <c r="J540" s="109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ht="15.75" customHeight="1" x14ac:dyDescent="0.25">
      <c r="A541" s="4"/>
      <c r="B541" s="107"/>
      <c r="C541" s="106"/>
      <c r="D541" s="4"/>
      <c r="E541" s="4"/>
      <c r="F541" s="4"/>
      <c r="G541" s="4"/>
      <c r="H541" s="4"/>
      <c r="I541" s="4"/>
      <c r="J541" s="109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ht="15.75" customHeight="1" x14ac:dyDescent="0.25">
      <c r="A542" s="4"/>
      <c r="B542" s="107"/>
      <c r="C542" s="106"/>
      <c r="D542" s="4"/>
      <c r="E542" s="4"/>
      <c r="F542" s="4"/>
      <c r="G542" s="4"/>
      <c r="H542" s="4"/>
      <c r="I542" s="4"/>
      <c r="J542" s="109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ht="15.75" customHeight="1" x14ac:dyDescent="0.25">
      <c r="A543" s="4"/>
      <c r="B543" s="107"/>
      <c r="C543" s="106"/>
      <c r="D543" s="4"/>
      <c r="E543" s="4"/>
      <c r="F543" s="4"/>
      <c r="G543" s="4"/>
      <c r="H543" s="4"/>
      <c r="I543" s="4"/>
      <c r="J543" s="109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ht="15.75" customHeight="1" x14ac:dyDescent="0.25">
      <c r="A544" s="4"/>
      <c r="B544" s="107"/>
      <c r="C544" s="106"/>
      <c r="D544" s="4"/>
      <c r="E544" s="4"/>
      <c r="F544" s="4"/>
      <c r="G544" s="4"/>
      <c r="H544" s="4"/>
      <c r="I544" s="4"/>
      <c r="J544" s="109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ht="15.75" customHeight="1" x14ac:dyDescent="0.25">
      <c r="A545" s="4"/>
      <c r="B545" s="107"/>
      <c r="C545" s="106"/>
      <c r="D545" s="4"/>
      <c r="E545" s="4"/>
      <c r="F545" s="4"/>
      <c r="G545" s="4"/>
      <c r="H545" s="4"/>
      <c r="I545" s="4"/>
      <c r="J545" s="109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ht="15.75" customHeight="1" x14ac:dyDescent="0.25">
      <c r="A546" s="4"/>
      <c r="B546" s="107"/>
      <c r="C546" s="106"/>
      <c r="D546" s="4"/>
      <c r="E546" s="4"/>
      <c r="F546" s="4"/>
      <c r="G546" s="4"/>
      <c r="H546" s="4"/>
      <c r="I546" s="4"/>
      <c r="J546" s="109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ht="15.75" customHeight="1" x14ac:dyDescent="0.25">
      <c r="A547" s="4"/>
      <c r="B547" s="107"/>
      <c r="C547" s="106"/>
      <c r="D547" s="4"/>
      <c r="E547" s="4"/>
      <c r="F547" s="4"/>
      <c r="G547" s="4"/>
      <c r="H547" s="4"/>
      <c r="I547" s="4"/>
      <c r="J547" s="109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ht="15.75" customHeight="1" x14ac:dyDescent="0.25">
      <c r="A548" s="4"/>
      <c r="B548" s="107"/>
      <c r="C548" s="106"/>
      <c r="D548" s="4"/>
      <c r="E548" s="4"/>
      <c r="F548" s="4"/>
      <c r="G548" s="4"/>
      <c r="H548" s="4"/>
      <c r="I548" s="4"/>
      <c r="J548" s="109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ht="15.75" customHeight="1" x14ac:dyDescent="0.25">
      <c r="A549" s="4"/>
      <c r="B549" s="107"/>
      <c r="C549" s="106"/>
      <c r="D549" s="4"/>
      <c r="E549" s="4"/>
      <c r="F549" s="4"/>
      <c r="G549" s="4"/>
      <c r="H549" s="4"/>
      <c r="I549" s="4"/>
      <c r="J549" s="109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ht="15.75" customHeight="1" x14ac:dyDescent="0.25">
      <c r="A550" s="4"/>
      <c r="B550" s="107"/>
      <c r="C550" s="106"/>
      <c r="D550" s="4"/>
      <c r="E550" s="4"/>
      <c r="F550" s="4"/>
      <c r="G550" s="4"/>
      <c r="H550" s="4"/>
      <c r="I550" s="4"/>
      <c r="J550" s="109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ht="15.75" customHeight="1" x14ac:dyDescent="0.25">
      <c r="A551" s="4"/>
      <c r="B551" s="107"/>
      <c r="C551" s="106"/>
      <c r="D551" s="4"/>
      <c r="E551" s="4"/>
      <c r="F551" s="4"/>
      <c r="G551" s="4"/>
      <c r="H551" s="4"/>
      <c r="I551" s="4"/>
      <c r="J551" s="109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ht="15.75" customHeight="1" x14ac:dyDescent="0.25">
      <c r="A552" s="4"/>
      <c r="B552" s="107"/>
      <c r="C552" s="106"/>
      <c r="D552" s="4"/>
      <c r="E552" s="4"/>
      <c r="F552" s="4"/>
      <c r="G552" s="4"/>
      <c r="H552" s="4"/>
      <c r="I552" s="4"/>
      <c r="J552" s="109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ht="15.75" customHeight="1" x14ac:dyDescent="0.25">
      <c r="A553" s="4"/>
      <c r="B553" s="107"/>
      <c r="C553" s="106"/>
      <c r="D553" s="4"/>
      <c r="E553" s="4"/>
      <c r="F553" s="4"/>
      <c r="G553" s="4"/>
      <c r="H553" s="4"/>
      <c r="I553" s="4"/>
      <c r="J553" s="109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5.75" customHeight="1" x14ac:dyDescent="0.25">
      <c r="A554" s="4"/>
      <c r="B554" s="107"/>
      <c r="C554" s="106"/>
      <c r="D554" s="4"/>
      <c r="E554" s="4"/>
      <c r="F554" s="4"/>
      <c r="G554" s="4"/>
      <c r="H554" s="4"/>
      <c r="I554" s="4"/>
      <c r="J554" s="109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5.75" customHeight="1" x14ac:dyDescent="0.25">
      <c r="A555" s="4"/>
      <c r="B555" s="107"/>
      <c r="C555" s="106"/>
      <c r="D555" s="4"/>
      <c r="E555" s="4"/>
      <c r="F555" s="4"/>
      <c r="G555" s="4"/>
      <c r="H555" s="4"/>
      <c r="I555" s="4"/>
      <c r="J555" s="109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5.75" customHeight="1" x14ac:dyDescent="0.25">
      <c r="A556" s="4"/>
      <c r="B556" s="107"/>
      <c r="C556" s="106"/>
      <c r="D556" s="4"/>
      <c r="E556" s="4"/>
      <c r="F556" s="4"/>
      <c r="G556" s="4"/>
      <c r="H556" s="4"/>
      <c r="I556" s="4"/>
      <c r="J556" s="109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5.75" customHeight="1" x14ac:dyDescent="0.25">
      <c r="A557" s="4"/>
      <c r="B557" s="107"/>
      <c r="C557" s="106"/>
      <c r="D557" s="4"/>
      <c r="E557" s="4"/>
      <c r="F557" s="4"/>
      <c r="G557" s="4"/>
      <c r="H557" s="4"/>
      <c r="I557" s="4"/>
      <c r="J557" s="109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5.75" customHeight="1" x14ac:dyDescent="0.25">
      <c r="A558" s="4"/>
      <c r="B558" s="107"/>
      <c r="C558" s="106"/>
      <c r="D558" s="4"/>
      <c r="E558" s="4"/>
      <c r="F558" s="4"/>
      <c r="G558" s="4"/>
      <c r="H558" s="4"/>
      <c r="I558" s="4"/>
      <c r="J558" s="109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5.75" customHeight="1" x14ac:dyDescent="0.25">
      <c r="A559" s="4"/>
      <c r="B559" s="107"/>
      <c r="C559" s="106"/>
      <c r="D559" s="4"/>
      <c r="E559" s="4"/>
      <c r="F559" s="4"/>
      <c r="G559" s="4"/>
      <c r="H559" s="4"/>
      <c r="I559" s="4"/>
      <c r="J559" s="109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ht="15.75" customHeight="1" x14ac:dyDescent="0.25">
      <c r="A560" s="4"/>
      <c r="B560" s="107"/>
      <c r="C560" s="106"/>
      <c r="D560" s="4"/>
      <c r="E560" s="4"/>
      <c r="F560" s="4"/>
      <c r="G560" s="4"/>
      <c r="H560" s="4"/>
      <c r="I560" s="4"/>
      <c r="J560" s="109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ht="15.75" customHeight="1" x14ac:dyDescent="0.25">
      <c r="A561" s="4"/>
      <c r="B561" s="107"/>
      <c r="C561" s="106"/>
      <c r="D561" s="4"/>
      <c r="E561" s="4"/>
      <c r="F561" s="4"/>
      <c r="G561" s="4"/>
      <c r="H561" s="4"/>
      <c r="I561" s="4"/>
      <c r="J561" s="109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5.75" customHeight="1" x14ac:dyDescent="0.25">
      <c r="A562" s="4"/>
      <c r="B562" s="107"/>
      <c r="C562" s="106"/>
      <c r="D562" s="4"/>
      <c r="E562" s="4"/>
      <c r="F562" s="4"/>
      <c r="G562" s="4"/>
      <c r="H562" s="4"/>
      <c r="I562" s="4"/>
      <c r="J562" s="109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5.75" customHeight="1" x14ac:dyDescent="0.25">
      <c r="A563" s="4"/>
      <c r="B563" s="107"/>
      <c r="C563" s="106"/>
      <c r="D563" s="4"/>
      <c r="E563" s="4"/>
      <c r="F563" s="4"/>
      <c r="G563" s="4"/>
      <c r="H563" s="4"/>
      <c r="I563" s="4"/>
      <c r="J563" s="109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5.75" customHeight="1" x14ac:dyDescent="0.25">
      <c r="A564" s="4"/>
      <c r="B564" s="107"/>
      <c r="C564" s="106"/>
      <c r="D564" s="4"/>
      <c r="E564" s="4"/>
      <c r="F564" s="4"/>
      <c r="G564" s="4"/>
      <c r="H564" s="4"/>
      <c r="I564" s="4"/>
      <c r="J564" s="109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5.75" customHeight="1" x14ac:dyDescent="0.25">
      <c r="A565" s="4"/>
      <c r="B565" s="107"/>
      <c r="C565" s="106"/>
      <c r="D565" s="4"/>
      <c r="E565" s="4"/>
      <c r="F565" s="4"/>
      <c r="G565" s="4"/>
      <c r="H565" s="4"/>
      <c r="I565" s="4"/>
      <c r="J565" s="109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5.75" customHeight="1" x14ac:dyDescent="0.25">
      <c r="A566" s="4"/>
      <c r="B566" s="107"/>
      <c r="C566" s="106"/>
      <c r="D566" s="4"/>
      <c r="E566" s="4"/>
      <c r="F566" s="4"/>
      <c r="G566" s="4"/>
      <c r="H566" s="4"/>
      <c r="I566" s="4"/>
      <c r="J566" s="109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5.75" customHeight="1" x14ac:dyDescent="0.25">
      <c r="A567" s="4"/>
      <c r="B567" s="107"/>
      <c r="C567" s="106"/>
      <c r="D567" s="4"/>
      <c r="E567" s="4"/>
      <c r="F567" s="4"/>
      <c r="G567" s="4"/>
      <c r="H567" s="4"/>
      <c r="I567" s="4"/>
      <c r="J567" s="109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5.75" customHeight="1" x14ac:dyDescent="0.25">
      <c r="A568" s="4"/>
      <c r="B568" s="107"/>
      <c r="C568" s="106"/>
      <c r="D568" s="4"/>
      <c r="E568" s="4"/>
      <c r="F568" s="4"/>
      <c r="G568" s="4"/>
      <c r="H568" s="4"/>
      <c r="I568" s="4"/>
      <c r="J568" s="109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5.75" customHeight="1" x14ac:dyDescent="0.25">
      <c r="A569" s="4"/>
      <c r="B569" s="107"/>
      <c r="C569" s="106"/>
      <c r="D569" s="4"/>
      <c r="E569" s="4"/>
      <c r="F569" s="4"/>
      <c r="G569" s="4"/>
      <c r="H569" s="4"/>
      <c r="I569" s="4"/>
      <c r="J569" s="109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5.75" customHeight="1" x14ac:dyDescent="0.25">
      <c r="A570" s="4"/>
      <c r="B570" s="107"/>
      <c r="C570" s="106"/>
      <c r="D570" s="4"/>
      <c r="E570" s="4"/>
      <c r="F570" s="4"/>
      <c r="G570" s="4"/>
      <c r="H570" s="4"/>
      <c r="I570" s="4"/>
      <c r="J570" s="109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ht="15.75" customHeight="1" x14ac:dyDescent="0.25">
      <c r="A571" s="4"/>
      <c r="B571" s="107"/>
      <c r="C571" s="106"/>
      <c r="D571" s="4"/>
      <c r="E571" s="4"/>
      <c r="F571" s="4"/>
      <c r="G571" s="4"/>
      <c r="H571" s="4"/>
      <c r="I571" s="4"/>
      <c r="J571" s="109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ht="15.75" customHeight="1" x14ac:dyDescent="0.25">
      <c r="A572" s="4"/>
      <c r="B572" s="107"/>
      <c r="C572" s="106"/>
      <c r="D572" s="4"/>
      <c r="E572" s="4"/>
      <c r="F572" s="4"/>
      <c r="G572" s="4"/>
      <c r="H572" s="4"/>
      <c r="I572" s="4"/>
      <c r="J572" s="109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5.75" customHeight="1" x14ac:dyDescent="0.25">
      <c r="A573" s="4"/>
      <c r="B573" s="107"/>
      <c r="C573" s="106"/>
      <c r="D573" s="4"/>
      <c r="E573" s="4"/>
      <c r="F573" s="4"/>
      <c r="G573" s="4"/>
      <c r="H573" s="4"/>
      <c r="I573" s="4"/>
      <c r="J573" s="109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ht="15.75" customHeight="1" x14ac:dyDescent="0.25">
      <c r="A574" s="4"/>
      <c r="B574" s="107"/>
      <c r="C574" s="106"/>
      <c r="D574" s="4"/>
      <c r="E574" s="4"/>
      <c r="F574" s="4"/>
      <c r="G574" s="4"/>
      <c r="H574" s="4"/>
      <c r="I574" s="4"/>
      <c r="J574" s="109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ht="15.75" customHeight="1" x14ac:dyDescent="0.25">
      <c r="A575" s="4"/>
      <c r="B575" s="107"/>
      <c r="C575" s="106"/>
      <c r="D575" s="4"/>
      <c r="E575" s="4"/>
      <c r="F575" s="4"/>
      <c r="G575" s="4"/>
      <c r="H575" s="4"/>
      <c r="I575" s="4"/>
      <c r="J575" s="109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ht="15.75" customHeight="1" x14ac:dyDescent="0.25">
      <c r="A576" s="4"/>
      <c r="B576" s="107"/>
      <c r="C576" s="106"/>
      <c r="D576" s="4"/>
      <c r="E576" s="4"/>
      <c r="F576" s="4"/>
      <c r="G576" s="4"/>
      <c r="H576" s="4"/>
      <c r="I576" s="4"/>
      <c r="J576" s="109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ht="15.75" customHeight="1" x14ac:dyDescent="0.25">
      <c r="A577" s="4"/>
      <c r="B577" s="107"/>
      <c r="C577" s="106"/>
      <c r="D577" s="4"/>
      <c r="E577" s="4"/>
      <c r="F577" s="4"/>
      <c r="G577" s="4"/>
      <c r="H577" s="4"/>
      <c r="I577" s="4"/>
      <c r="J577" s="109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ht="15.75" customHeight="1" x14ac:dyDescent="0.25">
      <c r="A578" s="4"/>
      <c r="B578" s="107"/>
      <c r="C578" s="106"/>
      <c r="D578" s="4"/>
      <c r="E578" s="4"/>
      <c r="F578" s="4"/>
      <c r="G578" s="4"/>
      <c r="H578" s="4"/>
      <c r="I578" s="4"/>
      <c r="J578" s="109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ht="15.75" customHeight="1" x14ac:dyDescent="0.25">
      <c r="A579" s="4"/>
      <c r="B579" s="107"/>
      <c r="C579" s="106"/>
      <c r="D579" s="4"/>
      <c r="E579" s="4"/>
      <c r="F579" s="4"/>
      <c r="G579" s="4"/>
      <c r="H579" s="4"/>
      <c r="I579" s="4"/>
      <c r="J579" s="109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ht="15.75" customHeight="1" x14ac:dyDescent="0.25">
      <c r="A580" s="4"/>
      <c r="B580" s="107"/>
      <c r="C580" s="106"/>
      <c r="D580" s="4"/>
      <c r="E580" s="4"/>
      <c r="F580" s="4"/>
      <c r="G580" s="4"/>
      <c r="H580" s="4"/>
      <c r="I580" s="4"/>
      <c r="J580" s="109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ht="15.75" customHeight="1" x14ac:dyDescent="0.25">
      <c r="A581" s="4"/>
      <c r="B581" s="107"/>
      <c r="C581" s="106"/>
      <c r="D581" s="4"/>
      <c r="E581" s="4"/>
      <c r="F581" s="4"/>
      <c r="G581" s="4"/>
      <c r="H581" s="4"/>
      <c r="I581" s="4"/>
      <c r="J581" s="109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ht="15.75" customHeight="1" x14ac:dyDescent="0.25">
      <c r="A582" s="4"/>
      <c r="B582" s="107"/>
      <c r="C582" s="106"/>
      <c r="D582" s="4"/>
      <c r="E582" s="4"/>
      <c r="F582" s="4"/>
      <c r="G582" s="4"/>
      <c r="H582" s="4"/>
      <c r="I582" s="4"/>
      <c r="J582" s="109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ht="15.75" customHeight="1" x14ac:dyDescent="0.25">
      <c r="A583" s="4"/>
      <c r="B583" s="107"/>
      <c r="C583" s="106"/>
      <c r="D583" s="4"/>
      <c r="E583" s="4"/>
      <c r="F583" s="4"/>
      <c r="G583" s="4"/>
      <c r="H583" s="4"/>
      <c r="I583" s="4"/>
      <c r="J583" s="109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ht="15.75" customHeight="1" x14ac:dyDescent="0.25">
      <c r="A584" s="4"/>
      <c r="B584" s="107"/>
      <c r="C584" s="106"/>
      <c r="D584" s="4"/>
      <c r="E584" s="4"/>
      <c r="F584" s="4"/>
      <c r="G584" s="4"/>
      <c r="H584" s="4"/>
      <c r="I584" s="4"/>
      <c r="J584" s="109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ht="15.75" customHeight="1" x14ac:dyDescent="0.25">
      <c r="A585" s="4"/>
      <c r="B585" s="107"/>
      <c r="C585" s="106"/>
      <c r="D585" s="4"/>
      <c r="E585" s="4"/>
      <c r="F585" s="4"/>
      <c r="G585" s="4"/>
      <c r="H585" s="4"/>
      <c r="I585" s="4"/>
      <c r="J585" s="109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ht="15.75" customHeight="1" x14ac:dyDescent="0.25">
      <c r="A586" s="4"/>
      <c r="B586" s="107"/>
      <c r="C586" s="106"/>
      <c r="D586" s="4"/>
      <c r="E586" s="4"/>
      <c r="F586" s="4"/>
      <c r="G586" s="4"/>
      <c r="H586" s="4"/>
      <c r="I586" s="4"/>
      <c r="J586" s="109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ht="15.75" customHeight="1" x14ac:dyDescent="0.25">
      <c r="A587" s="4"/>
      <c r="B587" s="107"/>
      <c r="C587" s="106"/>
      <c r="D587" s="4"/>
      <c r="E587" s="4"/>
      <c r="F587" s="4"/>
      <c r="G587" s="4"/>
      <c r="H587" s="4"/>
      <c r="I587" s="4"/>
      <c r="J587" s="109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ht="15.75" customHeight="1" x14ac:dyDescent="0.25">
      <c r="A588" s="4"/>
      <c r="B588" s="107"/>
      <c r="C588" s="106"/>
      <c r="D588" s="4"/>
      <c r="E588" s="4"/>
      <c r="F588" s="4"/>
      <c r="G588" s="4"/>
      <c r="H588" s="4"/>
      <c r="I588" s="4"/>
      <c r="J588" s="109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ht="15.75" customHeight="1" x14ac:dyDescent="0.25">
      <c r="A589" s="4"/>
      <c r="B589" s="107"/>
      <c r="C589" s="106"/>
      <c r="D589" s="4"/>
      <c r="E589" s="4"/>
      <c r="F589" s="4"/>
      <c r="G589" s="4"/>
      <c r="H589" s="4"/>
      <c r="I589" s="4"/>
      <c r="J589" s="109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ht="15.75" customHeight="1" x14ac:dyDescent="0.25">
      <c r="A590" s="4"/>
      <c r="B590" s="107"/>
      <c r="C590" s="106"/>
      <c r="D590" s="4"/>
      <c r="E590" s="4"/>
      <c r="F590" s="4"/>
      <c r="G590" s="4"/>
      <c r="H590" s="4"/>
      <c r="I590" s="4"/>
      <c r="J590" s="109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ht="15.75" customHeight="1" x14ac:dyDescent="0.25">
      <c r="A591" s="4"/>
      <c r="B591" s="107"/>
      <c r="C591" s="106"/>
      <c r="D591" s="4"/>
      <c r="E591" s="4"/>
      <c r="F591" s="4"/>
      <c r="G591" s="4"/>
      <c r="H591" s="4"/>
      <c r="I591" s="4"/>
      <c r="J591" s="109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ht="15.75" customHeight="1" x14ac:dyDescent="0.25">
      <c r="A592" s="4"/>
      <c r="B592" s="107"/>
      <c r="C592" s="106"/>
      <c r="D592" s="4"/>
      <c r="E592" s="4"/>
      <c r="F592" s="4"/>
      <c r="G592" s="4"/>
      <c r="H592" s="4"/>
      <c r="I592" s="4"/>
      <c r="J592" s="109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ht="15.75" customHeight="1" x14ac:dyDescent="0.25">
      <c r="A593" s="4"/>
      <c r="B593" s="107"/>
      <c r="C593" s="106"/>
      <c r="D593" s="4"/>
      <c r="E593" s="4"/>
      <c r="F593" s="4"/>
      <c r="G593" s="4"/>
      <c r="H593" s="4"/>
      <c r="I593" s="4"/>
      <c r="J593" s="109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ht="15.75" customHeight="1" x14ac:dyDescent="0.25">
      <c r="A594" s="4"/>
      <c r="B594" s="107"/>
      <c r="C594" s="106"/>
      <c r="D594" s="4"/>
      <c r="E594" s="4"/>
      <c r="F594" s="4"/>
      <c r="G594" s="4"/>
      <c r="H594" s="4"/>
      <c r="I594" s="4"/>
      <c r="J594" s="109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ht="15.75" customHeight="1" x14ac:dyDescent="0.25">
      <c r="A595" s="4"/>
      <c r="B595" s="107"/>
      <c r="C595" s="106"/>
      <c r="D595" s="4"/>
      <c r="E595" s="4"/>
      <c r="F595" s="4"/>
      <c r="G595" s="4"/>
      <c r="H595" s="4"/>
      <c r="I595" s="4"/>
      <c r="J595" s="109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ht="15.75" customHeight="1" x14ac:dyDescent="0.25">
      <c r="A596" s="4"/>
      <c r="B596" s="107"/>
      <c r="C596" s="106"/>
      <c r="D596" s="4"/>
      <c r="E596" s="4"/>
      <c r="F596" s="4"/>
      <c r="G596" s="4"/>
      <c r="H596" s="4"/>
      <c r="I596" s="4"/>
      <c r="J596" s="109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ht="15.75" customHeight="1" x14ac:dyDescent="0.25">
      <c r="A597" s="4"/>
      <c r="B597" s="107"/>
      <c r="C597" s="106"/>
      <c r="D597" s="4"/>
      <c r="E597" s="4"/>
      <c r="F597" s="4"/>
      <c r="G597" s="4"/>
      <c r="H597" s="4"/>
      <c r="I597" s="4"/>
      <c r="J597" s="109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ht="15.75" customHeight="1" x14ac:dyDescent="0.25">
      <c r="A598" s="4"/>
      <c r="B598" s="107"/>
      <c r="C598" s="106"/>
      <c r="D598" s="4"/>
      <c r="E598" s="4"/>
      <c r="F598" s="4"/>
      <c r="G598" s="4"/>
      <c r="H598" s="4"/>
      <c r="I598" s="4"/>
      <c r="J598" s="109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ht="15.75" customHeight="1" x14ac:dyDescent="0.25">
      <c r="A599" s="4"/>
      <c r="B599" s="107"/>
      <c r="C599" s="106"/>
      <c r="D599" s="4"/>
      <c r="E599" s="4"/>
      <c r="F599" s="4"/>
      <c r="G599" s="4"/>
      <c r="H599" s="4"/>
      <c r="I599" s="4"/>
      <c r="J599" s="109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ht="15.75" customHeight="1" x14ac:dyDescent="0.25">
      <c r="A600" s="4"/>
      <c r="B600" s="107"/>
      <c r="C600" s="106"/>
      <c r="D600" s="4"/>
      <c r="E600" s="4"/>
      <c r="F600" s="4"/>
      <c r="G600" s="4"/>
      <c r="H600" s="4"/>
      <c r="I600" s="4"/>
      <c r="J600" s="109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ht="15.75" customHeight="1" x14ac:dyDescent="0.25">
      <c r="A601" s="4"/>
      <c r="B601" s="107"/>
      <c r="C601" s="106"/>
      <c r="D601" s="4"/>
      <c r="E601" s="4"/>
      <c r="F601" s="4"/>
      <c r="G601" s="4"/>
      <c r="H601" s="4"/>
      <c r="I601" s="4"/>
      <c r="J601" s="109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ht="15.75" customHeight="1" x14ac:dyDescent="0.25">
      <c r="A602" s="4"/>
      <c r="B602" s="107"/>
      <c r="C602" s="106"/>
      <c r="D602" s="4"/>
      <c r="E602" s="4"/>
      <c r="F602" s="4"/>
      <c r="G602" s="4"/>
      <c r="H602" s="4"/>
      <c r="I602" s="4"/>
      <c r="J602" s="109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ht="15.75" customHeight="1" x14ac:dyDescent="0.25">
      <c r="A603" s="4"/>
      <c r="B603" s="107"/>
      <c r="C603" s="106"/>
      <c r="D603" s="4"/>
      <c r="E603" s="4"/>
      <c r="F603" s="4"/>
      <c r="G603" s="4"/>
      <c r="H603" s="4"/>
      <c r="I603" s="4"/>
      <c r="J603" s="109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ht="15.75" customHeight="1" x14ac:dyDescent="0.25">
      <c r="A604" s="4"/>
      <c r="B604" s="107"/>
      <c r="C604" s="106"/>
      <c r="D604" s="4"/>
      <c r="E604" s="4"/>
      <c r="F604" s="4"/>
      <c r="G604" s="4"/>
      <c r="H604" s="4"/>
      <c r="I604" s="4"/>
      <c r="J604" s="109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ht="15.75" customHeight="1" x14ac:dyDescent="0.25">
      <c r="A605" s="4"/>
      <c r="B605" s="107"/>
      <c r="C605" s="106"/>
      <c r="D605" s="4"/>
      <c r="E605" s="4"/>
      <c r="F605" s="4"/>
      <c r="G605" s="4"/>
      <c r="H605" s="4"/>
      <c r="I605" s="4"/>
      <c r="J605" s="109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ht="15.75" customHeight="1" x14ac:dyDescent="0.25">
      <c r="A606" s="4"/>
      <c r="B606" s="107"/>
      <c r="C606" s="106"/>
      <c r="D606" s="4"/>
      <c r="E606" s="4"/>
      <c r="F606" s="4"/>
      <c r="G606" s="4"/>
      <c r="H606" s="4"/>
      <c r="I606" s="4"/>
      <c r="J606" s="109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ht="15.75" customHeight="1" x14ac:dyDescent="0.25">
      <c r="A607" s="4"/>
      <c r="B607" s="107"/>
      <c r="C607" s="106"/>
      <c r="D607" s="4"/>
      <c r="E607" s="4"/>
      <c r="F607" s="4"/>
      <c r="G607" s="4"/>
      <c r="H607" s="4"/>
      <c r="I607" s="4"/>
      <c r="J607" s="109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ht="15.75" customHeight="1" x14ac:dyDescent="0.25">
      <c r="A608" s="4"/>
      <c r="B608" s="107"/>
      <c r="C608" s="106"/>
      <c r="D608" s="4"/>
      <c r="E608" s="4"/>
      <c r="F608" s="4"/>
      <c r="G608" s="4"/>
      <c r="H608" s="4"/>
      <c r="I608" s="4"/>
      <c r="J608" s="109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ht="15.75" customHeight="1" x14ac:dyDescent="0.25">
      <c r="A609" s="4"/>
      <c r="B609" s="107"/>
      <c r="C609" s="106"/>
      <c r="D609" s="4"/>
      <c r="E609" s="4"/>
      <c r="F609" s="4"/>
      <c r="G609" s="4"/>
      <c r="H609" s="4"/>
      <c r="I609" s="4"/>
      <c r="J609" s="109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ht="15.75" customHeight="1" x14ac:dyDescent="0.25">
      <c r="A610" s="4"/>
      <c r="B610" s="107"/>
      <c r="C610" s="106"/>
      <c r="D610" s="4"/>
      <c r="E610" s="4"/>
      <c r="F610" s="4"/>
      <c r="G610" s="4"/>
      <c r="H610" s="4"/>
      <c r="I610" s="4"/>
      <c r="J610" s="109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5.75" customHeight="1" x14ac:dyDescent="0.25">
      <c r="A611" s="4"/>
      <c r="B611" s="107"/>
      <c r="C611" s="106"/>
      <c r="D611" s="4"/>
      <c r="E611" s="4"/>
      <c r="F611" s="4"/>
      <c r="G611" s="4"/>
      <c r="H611" s="4"/>
      <c r="I611" s="4"/>
      <c r="J611" s="109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ht="15.75" customHeight="1" x14ac:dyDescent="0.25">
      <c r="A612" s="4"/>
      <c r="B612" s="107"/>
      <c r="C612" s="106"/>
      <c r="D612" s="4"/>
      <c r="E612" s="4"/>
      <c r="F612" s="4"/>
      <c r="G612" s="4"/>
      <c r="H612" s="4"/>
      <c r="I612" s="4"/>
      <c r="J612" s="109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ht="15.75" customHeight="1" x14ac:dyDescent="0.25">
      <c r="A613" s="4"/>
      <c r="B613" s="107"/>
      <c r="C613" s="106"/>
      <c r="D613" s="4"/>
      <c r="E613" s="4"/>
      <c r="F613" s="4"/>
      <c r="G613" s="4"/>
      <c r="H613" s="4"/>
      <c r="I613" s="4"/>
      <c r="J613" s="109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ht="15.75" customHeight="1" x14ac:dyDescent="0.25">
      <c r="A614" s="4"/>
      <c r="B614" s="107"/>
      <c r="C614" s="106"/>
      <c r="D614" s="4"/>
      <c r="E614" s="4"/>
      <c r="F614" s="4"/>
      <c r="G614" s="4"/>
      <c r="H614" s="4"/>
      <c r="I614" s="4"/>
      <c r="J614" s="109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ht="15.75" customHeight="1" x14ac:dyDescent="0.25">
      <c r="A615" s="4"/>
      <c r="B615" s="107"/>
      <c r="C615" s="106"/>
      <c r="D615" s="4"/>
      <c r="E615" s="4"/>
      <c r="F615" s="4"/>
      <c r="G615" s="4"/>
      <c r="H615" s="4"/>
      <c r="I615" s="4"/>
      <c r="J615" s="109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ht="15.75" customHeight="1" x14ac:dyDescent="0.25">
      <c r="A616" s="4"/>
      <c r="B616" s="107"/>
      <c r="C616" s="106"/>
      <c r="D616" s="4"/>
      <c r="E616" s="4"/>
      <c r="F616" s="4"/>
      <c r="G616" s="4"/>
      <c r="H616" s="4"/>
      <c r="I616" s="4"/>
      <c r="J616" s="109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ht="15.75" customHeight="1" x14ac:dyDescent="0.25">
      <c r="A617" s="4"/>
      <c r="B617" s="107"/>
      <c r="C617" s="106"/>
      <c r="D617" s="4"/>
      <c r="E617" s="4"/>
      <c r="F617" s="4"/>
      <c r="G617" s="4"/>
      <c r="H617" s="4"/>
      <c r="I617" s="4"/>
      <c r="J617" s="109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ht="15.75" customHeight="1" x14ac:dyDescent="0.25">
      <c r="A618" s="4"/>
      <c r="B618" s="107"/>
      <c r="C618" s="106"/>
      <c r="D618" s="4"/>
      <c r="E618" s="4"/>
      <c r="F618" s="4"/>
      <c r="G618" s="4"/>
      <c r="H618" s="4"/>
      <c r="I618" s="4"/>
      <c r="J618" s="109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ht="15.75" customHeight="1" x14ac:dyDescent="0.25">
      <c r="A619" s="4"/>
      <c r="B619" s="107"/>
      <c r="C619" s="106"/>
      <c r="D619" s="4"/>
      <c r="E619" s="4"/>
      <c r="F619" s="4"/>
      <c r="G619" s="4"/>
      <c r="H619" s="4"/>
      <c r="I619" s="4"/>
      <c r="J619" s="109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ht="15.75" customHeight="1" x14ac:dyDescent="0.25">
      <c r="A620" s="4"/>
      <c r="B620" s="107"/>
      <c r="C620" s="106"/>
      <c r="D620" s="4"/>
      <c r="E620" s="4"/>
      <c r="F620" s="4"/>
      <c r="G620" s="4"/>
      <c r="H620" s="4"/>
      <c r="I620" s="4"/>
      <c r="J620" s="109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ht="15.75" customHeight="1" x14ac:dyDescent="0.25">
      <c r="A621" s="4"/>
      <c r="B621" s="107"/>
      <c r="C621" s="106"/>
      <c r="D621" s="4"/>
      <c r="E621" s="4"/>
      <c r="F621" s="4"/>
      <c r="G621" s="4"/>
      <c r="H621" s="4"/>
      <c r="I621" s="4"/>
      <c r="J621" s="109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ht="15.75" customHeight="1" x14ac:dyDescent="0.25">
      <c r="A622" s="4"/>
      <c r="B622" s="107"/>
      <c r="C622" s="106"/>
      <c r="D622" s="4"/>
      <c r="E622" s="4"/>
      <c r="F622" s="4"/>
      <c r="G622" s="4"/>
      <c r="H622" s="4"/>
      <c r="I622" s="4"/>
      <c r="J622" s="109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ht="15.75" customHeight="1" x14ac:dyDescent="0.25">
      <c r="A623" s="4"/>
      <c r="B623" s="107"/>
      <c r="C623" s="106"/>
      <c r="D623" s="4"/>
      <c r="E623" s="4"/>
      <c r="F623" s="4"/>
      <c r="G623" s="4"/>
      <c r="H623" s="4"/>
      <c r="I623" s="4"/>
      <c r="J623" s="109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ht="15.75" customHeight="1" x14ac:dyDescent="0.25">
      <c r="A624" s="4"/>
      <c r="B624" s="107"/>
      <c r="C624" s="106"/>
      <c r="D624" s="4"/>
      <c r="E624" s="4"/>
      <c r="F624" s="4"/>
      <c r="G624" s="4"/>
      <c r="H624" s="4"/>
      <c r="I624" s="4"/>
      <c r="J624" s="109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ht="15.75" customHeight="1" x14ac:dyDescent="0.25">
      <c r="A625" s="4"/>
      <c r="B625" s="107"/>
      <c r="C625" s="106"/>
      <c r="D625" s="4"/>
      <c r="E625" s="4"/>
      <c r="F625" s="4"/>
      <c r="G625" s="4"/>
      <c r="H625" s="4"/>
      <c r="I625" s="4"/>
      <c r="J625" s="109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ht="15.75" customHeight="1" x14ac:dyDescent="0.25">
      <c r="A626" s="4"/>
      <c r="B626" s="107"/>
      <c r="C626" s="106"/>
      <c r="D626" s="4"/>
      <c r="E626" s="4"/>
      <c r="F626" s="4"/>
      <c r="G626" s="4"/>
      <c r="H626" s="4"/>
      <c r="I626" s="4"/>
      <c r="J626" s="109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ht="15.75" customHeight="1" x14ac:dyDescent="0.25">
      <c r="A627" s="4"/>
      <c r="B627" s="107"/>
      <c r="C627" s="106"/>
      <c r="D627" s="4"/>
      <c r="E627" s="4"/>
      <c r="F627" s="4"/>
      <c r="G627" s="4"/>
      <c r="H627" s="4"/>
      <c r="I627" s="4"/>
      <c r="J627" s="109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ht="15.75" customHeight="1" x14ac:dyDescent="0.25">
      <c r="A628" s="4"/>
      <c r="B628" s="107"/>
      <c r="C628" s="106"/>
      <c r="D628" s="4"/>
      <c r="E628" s="4"/>
      <c r="F628" s="4"/>
      <c r="G628" s="4"/>
      <c r="H628" s="4"/>
      <c r="I628" s="4"/>
      <c r="J628" s="109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ht="15.75" customHeight="1" x14ac:dyDescent="0.25">
      <c r="A629" s="4"/>
      <c r="B629" s="107"/>
      <c r="C629" s="106"/>
      <c r="D629" s="4"/>
      <c r="E629" s="4"/>
      <c r="F629" s="4"/>
      <c r="G629" s="4"/>
      <c r="H629" s="4"/>
      <c r="I629" s="4"/>
      <c r="J629" s="109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ht="15.75" customHeight="1" x14ac:dyDescent="0.25">
      <c r="A630" s="4"/>
      <c r="B630" s="107"/>
      <c r="C630" s="106"/>
      <c r="D630" s="4"/>
      <c r="E630" s="4"/>
      <c r="F630" s="4"/>
      <c r="G630" s="4"/>
      <c r="H630" s="4"/>
      <c r="I630" s="4"/>
      <c r="J630" s="109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ht="15.75" customHeight="1" x14ac:dyDescent="0.25">
      <c r="A631" s="4"/>
      <c r="B631" s="107"/>
      <c r="C631" s="106"/>
      <c r="D631" s="4"/>
      <c r="E631" s="4"/>
      <c r="F631" s="4"/>
      <c r="G631" s="4"/>
      <c r="H631" s="4"/>
      <c r="I631" s="4"/>
      <c r="J631" s="109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ht="15.75" customHeight="1" x14ac:dyDescent="0.25">
      <c r="A632" s="4"/>
      <c r="B632" s="107"/>
      <c r="C632" s="106"/>
      <c r="D632" s="4"/>
      <c r="E632" s="4"/>
      <c r="F632" s="4"/>
      <c r="G632" s="4"/>
      <c r="H632" s="4"/>
      <c r="I632" s="4"/>
      <c r="J632" s="109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ht="15.75" customHeight="1" x14ac:dyDescent="0.25">
      <c r="A633" s="4"/>
      <c r="B633" s="107"/>
      <c r="C633" s="106"/>
      <c r="D633" s="4"/>
      <c r="E633" s="4"/>
      <c r="F633" s="4"/>
      <c r="G633" s="4"/>
      <c r="H633" s="4"/>
      <c r="I633" s="4"/>
      <c r="J633" s="109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ht="15.75" customHeight="1" x14ac:dyDescent="0.25">
      <c r="A634" s="4"/>
      <c r="B634" s="107"/>
      <c r="C634" s="106"/>
      <c r="D634" s="4"/>
      <c r="E634" s="4"/>
      <c r="F634" s="4"/>
      <c r="G634" s="4"/>
      <c r="H634" s="4"/>
      <c r="I634" s="4"/>
      <c r="J634" s="109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ht="15.75" customHeight="1" x14ac:dyDescent="0.25">
      <c r="A635" s="4"/>
      <c r="B635" s="107"/>
      <c r="C635" s="106"/>
      <c r="D635" s="4"/>
      <c r="E635" s="4"/>
      <c r="F635" s="4"/>
      <c r="G635" s="4"/>
      <c r="H635" s="4"/>
      <c r="I635" s="4"/>
      <c r="J635" s="109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ht="15.75" customHeight="1" x14ac:dyDescent="0.25">
      <c r="A636" s="4"/>
      <c r="B636" s="107"/>
      <c r="C636" s="106"/>
      <c r="D636" s="4"/>
      <c r="E636" s="4"/>
      <c r="F636" s="4"/>
      <c r="G636" s="4"/>
      <c r="H636" s="4"/>
      <c r="I636" s="4"/>
      <c r="J636" s="109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ht="15.75" customHeight="1" x14ac:dyDescent="0.25">
      <c r="A637" s="4"/>
      <c r="B637" s="107"/>
      <c r="C637" s="106"/>
      <c r="D637" s="4"/>
      <c r="E637" s="4"/>
      <c r="F637" s="4"/>
      <c r="G637" s="4"/>
      <c r="H637" s="4"/>
      <c r="I637" s="4"/>
      <c r="J637" s="109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ht="15.75" customHeight="1" x14ac:dyDescent="0.25">
      <c r="A638" s="4"/>
      <c r="B638" s="107"/>
      <c r="C638" s="106"/>
      <c r="D638" s="4"/>
      <c r="E638" s="4"/>
      <c r="F638" s="4"/>
      <c r="G638" s="4"/>
      <c r="H638" s="4"/>
      <c r="I638" s="4"/>
      <c r="J638" s="109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ht="15.75" customHeight="1" x14ac:dyDescent="0.25">
      <c r="A639" s="4"/>
      <c r="B639" s="107"/>
      <c r="C639" s="106"/>
      <c r="D639" s="4"/>
      <c r="E639" s="4"/>
      <c r="F639" s="4"/>
      <c r="G639" s="4"/>
      <c r="H639" s="4"/>
      <c r="I639" s="4"/>
      <c r="J639" s="109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ht="15.75" customHeight="1" x14ac:dyDescent="0.25">
      <c r="A640" s="4"/>
      <c r="B640" s="107"/>
      <c r="C640" s="106"/>
      <c r="D640" s="4"/>
      <c r="E640" s="4"/>
      <c r="F640" s="4"/>
      <c r="G640" s="4"/>
      <c r="H640" s="4"/>
      <c r="I640" s="4"/>
      <c r="J640" s="109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ht="15.75" customHeight="1" x14ac:dyDescent="0.25">
      <c r="A641" s="4"/>
      <c r="B641" s="107"/>
      <c r="C641" s="106"/>
      <c r="D641" s="4"/>
      <c r="E641" s="4"/>
      <c r="F641" s="4"/>
      <c r="G641" s="4"/>
      <c r="H641" s="4"/>
      <c r="I641" s="4"/>
      <c r="J641" s="109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ht="15.75" customHeight="1" x14ac:dyDescent="0.25">
      <c r="A642" s="4"/>
      <c r="B642" s="107"/>
      <c r="C642" s="106"/>
      <c r="D642" s="4"/>
      <c r="E642" s="4"/>
      <c r="F642" s="4"/>
      <c r="G642" s="4"/>
      <c r="H642" s="4"/>
      <c r="I642" s="4"/>
      <c r="J642" s="109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ht="15.75" customHeight="1" x14ac:dyDescent="0.25">
      <c r="A643" s="4"/>
      <c r="B643" s="107"/>
      <c r="C643" s="106"/>
      <c r="D643" s="4"/>
      <c r="E643" s="4"/>
      <c r="F643" s="4"/>
      <c r="G643" s="4"/>
      <c r="H643" s="4"/>
      <c r="I643" s="4"/>
      <c r="J643" s="109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ht="15.75" customHeight="1" x14ac:dyDescent="0.25">
      <c r="A644" s="4"/>
      <c r="B644" s="107"/>
      <c r="C644" s="106"/>
      <c r="D644" s="4"/>
      <c r="E644" s="4"/>
      <c r="F644" s="4"/>
      <c r="G644" s="4"/>
      <c r="H644" s="4"/>
      <c r="I644" s="4"/>
      <c r="J644" s="109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ht="15.75" customHeight="1" x14ac:dyDescent="0.25">
      <c r="A645" s="4"/>
      <c r="B645" s="107"/>
      <c r="C645" s="106"/>
      <c r="D645" s="4"/>
      <c r="E645" s="4"/>
      <c r="F645" s="4"/>
      <c r="G645" s="4"/>
      <c r="H645" s="4"/>
      <c r="I645" s="4"/>
      <c r="J645" s="109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ht="15.75" customHeight="1" x14ac:dyDescent="0.25">
      <c r="A646" s="4"/>
      <c r="B646" s="107"/>
      <c r="C646" s="106"/>
      <c r="D646" s="4"/>
      <c r="E646" s="4"/>
      <c r="F646" s="4"/>
      <c r="G646" s="4"/>
      <c r="H646" s="4"/>
      <c r="I646" s="4"/>
      <c r="J646" s="109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ht="15.75" customHeight="1" x14ac:dyDescent="0.25">
      <c r="A647" s="4"/>
      <c r="B647" s="107"/>
      <c r="C647" s="106"/>
      <c r="D647" s="4"/>
      <c r="E647" s="4"/>
      <c r="F647" s="4"/>
      <c r="G647" s="4"/>
      <c r="H647" s="4"/>
      <c r="I647" s="4"/>
      <c r="J647" s="109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ht="15.75" customHeight="1" x14ac:dyDescent="0.25">
      <c r="A648" s="4"/>
      <c r="B648" s="107"/>
      <c r="C648" s="106"/>
      <c r="D648" s="4"/>
      <c r="E648" s="4"/>
      <c r="F648" s="4"/>
      <c r="G648" s="4"/>
      <c r="H648" s="4"/>
      <c r="I648" s="4"/>
      <c r="J648" s="109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15.75" customHeight="1" x14ac:dyDescent="0.25">
      <c r="A649" s="4"/>
      <c r="B649" s="107"/>
      <c r="C649" s="106"/>
      <c r="D649" s="4"/>
      <c r="E649" s="4"/>
      <c r="F649" s="4"/>
      <c r="G649" s="4"/>
      <c r="H649" s="4"/>
      <c r="I649" s="4"/>
      <c r="J649" s="109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ht="15.75" customHeight="1" x14ac:dyDescent="0.25">
      <c r="A650" s="4"/>
      <c r="B650" s="107"/>
      <c r="C650" s="106"/>
      <c r="D650" s="4"/>
      <c r="E650" s="4"/>
      <c r="F650" s="4"/>
      <c r="G650" s="4"/>
      <c r="H650" s="4"/>
      <c r="I650" s="4"/>
      <c r="J650" s="109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ht="15.75" customHeight="1" x14ac:dyDescent="0.25">
      <c r="A651" s="4"/>
      <c r="B651" s="107"/>
      <c r="C651" s="106"/>
      <c r="D651" s="4"/>
      <c r="E651" s="4"/>
      <c r="F651" s="4"/>
      <c r="G651" s="4"/>
      <c r="H651" s="4"/>
      <c r="I651" s="4"/>
      <c r="J651" s="109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ht="15.75" customHeight="1" x14ac:dyDescent="0.25">
      <c r="A652" s="4"/>
      <c r="B652" s="107"/>
      <c r="C652" s="106"/>
      <c r="D652" s="4"/>
      <c r="E652" s="4"/>
      <c r="F652" s="4"/>
      <c r="G652" s="4"/>
      <c r="H652" s="4"/>
      <c r="I652" s="4"/>
      <c r="J652" s="109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ht="15.75" customHeight="1" x14ac:dyDescent="0.25">
      <c r="A653" s="4"/>
      <c r="B653" s="107"/>
      <c r="C653" s="106"/>
      <c r="D653" s="4"/>
      <c r="E653" s="4"/>
      <c r="F653" s="4"/>
      <c r="G653" s="4"/>
      <c r="H653" s="4"/>
      <c r="I653" s="4"/>
      <c r="J653" s="109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ht="15.75" customHeight="1" x14ac:dyDescent="0.25">
      <c r="A654" s="4"/>
      <c r="B654" s="107"/>
      <c r="C654" s="106"/>
      <c r="D654" s="4"/>
      <c r="E654" s="4"/>
      <c r="F654" s="4"/>
      <c r="G654" s="4"/>
      <c r="H654" s="4"/>
      <c r="I654" s="4"/>
      <c r="J654" s="109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ht="15.75" customHeight="1" x14ac:dyDescent="0.25">
      <c r="A655" s="4"/>
      <c r="B655" s="107"/>
      <c r="C655" s="106"/>
      <c r="D655" s="4"/>
      <c r="E655" s="4"/>
      <c r="F655" s="4"/>
      <c r="G655" s="4"/>
      <c r="H655" s="4"/>
      <c r="I655" s="4"/>
      <c r="J655" s="109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ht="15.75" customHeight="1" x14ac:dyDescent="0.25">
      <c r="A656" s="4"/>
      <c r="B656" s="107"/>
      <c r="C656" s="106"/>
      <c r="D656" s="4"/>
      <c r="E656" s="4"/>
      <c r="F656" s="4"/>
      <c r="G656" s="4"/>
      <c r="H656" s="4"/>
      <c r="I656" s="4"/>
      <c r="J656" s="109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ht="15.75" customHeight="1" x14ac:dyDescent="0.25">
      <c r="A657" s="4"/>
      <c r="B657" s="107"/>
      <c r="C657" s="106"/>
      <c r="D657" s="4"/>
      <c r="E657" s="4"/>
      <c r="F657" s="4"/>
      <c r="G657" s="4"/>
      <c r="H657" s="4"/>
      <c r="I657" s="4"/>
      <c r="J657" s="109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ht="15.75" customHeight="1" x14ac:dyDescent="0.25">
      <c r="A658" s="4"/>
      <c r="B658" s="107"/>
      <c r="C658" s="106"/>
      <c r="D658" s="4"/>
      <c r="E658" s="4"/>
      <c r="F658" s="4"/>
      <c r="G658" s="4"/>
      <c r="H658" s="4"/>
      <c r="I658" s="4"/>
      <c r="J658" s="109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ht="15.75" customHeight="1" x14ac:dyDescent="0.25">
      <c r="A659" s="4"/>
      <c r="B659" s="107"/>
      <c r="C659" s="106"/>
      <c r="D659" s="4"/>
      <c r="E659" s="4"/>
      <c r="F659" s="4"/>
      <c r="G659" s="4"/>
      <c r="H659" s="4"/>
      <c r="I659" s="4"/>
      <c r="J659" s="109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ht="15.75" customHeight="1" x14ac:dyDescent="0.25">
      <c r="A660" s="4"/>
      <c r="B660" s="107"/>
      <c r="C660" s="106"/>
      <c r="D660" s="4"/>
      <c r="E660" s="4"/>
      <c r="F660" s="4"/>
      <c r="G660" s="4"/>
      <c r="H660" s="4"/>
      <c r="I660" s="4"/>
      <c r="J660" s="109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ht="15.75" customHeight="1" x14ac:dyDescent="0.25">
      <c r="A661" s="4"/>
      <c r="B661" s="107"/>
      <c r="C661" s="106"/>
      <c r="D661" s="4"/>
      <c r="E661" s="4"/>
      <c r="F661" s="4"/>
      <c r="G661" s="4"/>
      <c r="H661" s="4"/>
      <c r="I661" s="4"/>
      <c r="J661" s="109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ht="15.75" customHeight="1" x14ac:dyDescent="0.25">
      <c r="A662" s="4"/>
      <c r="B662" s="107"/>
      <c r="C662" s="106"/>
      <c r="D662" s="4"/>
      <c r="E662" s="4"/>
      <c r="F662" s="4"/>
      <c r="G662" s="4"/>
      <c r="H662" s="4"/>
      <c r="I662" s="4"/>
      <c r="J662" s="109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ht="15.75" customHeight="1" x14ac:dyDescent="0.25">
      <c r="A663" s="4"/>
      <c r="B663" s="107"/>
      <c r="C663" s="106"/>
      <c r="D663" s="4"/>
      <c r="E663" s="4"/>
      <c r="F663" s="4"/>
      <c r="G663" s="4"/>
      <c r="H663" s="4"/>
      <c r="I663" s="4"/>
      <c r="J663" s="109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ht="15.75" customHeight="1" x14ac:dyDescent="0.25">
      <c r="A664" s="4"/>
      <c r="B664" s="107"/>
      <c r="C664" s="106"/>
      <c r="D664" s="4"/>
      <c r="E664" s="4"/>
      <c r="F664" s="4"/>
      <c r="G664" s="4"/>
      <c r="H664" s="4"/>
      <c r="I664" s="4"/>
      <c r="J664" s="109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ht="15.75" customHeight="1" x14ac:dyDescent="0.25">
      <c r="A665" s="4"/>
      <c r="B665" s="107"/>
      <c r="C665" s="106"/>
      <c r="D665" s="4"/>
      <c r="E665" s="4"/>
      <c r="F665" s="4"/>
      <c r="G665" s="4"/>
      <c r="H665" s="4"/>
      <c r="I665" s="4"/>
      <c r="J665" s="109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ht="15.75" customHeight="1" x14ac:dyDescent="0.25">
      <c r="A666" s="4"/>
      <c r="B666" s="107"/>
      <c r="C666" s="106"/>
      <c r="D666" s="4"/>
      <c r="E666" s="4"/>
      <c r="F666" s="4"/>
      <c r="G666" s="4"/>
      <c r="H666" s="4"/>
      <c r="I666" s="4"/>
      <c r="J666" s="109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ht="15.75" customHeight="1" x14ac:dyDescent="0.25">
      <c r="A667" s="4"/>
      <c r="B667" s="107"/>
      <c r="C667" s="106"/>
      <c r="D667" s="4"/>
      <c r="E667" s="4"/>
      <c r="F667" s="4"/>
      <c r="G667" s="4"/>
      <c r="H667" s="4"/>
      <c r="I667" s="4"/>
      <c r="J667" s="109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ht="15.75" customHeight="1" x14ac:dyDescent="0.25">
      <c r="A668" s="4"/>
      <c r="B668" s="107"/>
      <c r="C668" s="106"/>
      <c r="D668" s="4"/>
      <c r="E668" s="4"/>
      <c r="F668" s="4"/>
      <c r="G668" s="4"/>
      <c r="H668" s="4"/>
      <c r="I668" s="4"/>
      <c r="J668" s="109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ht="15.75" customHeight="1" x14ac:dyDescent="0.25">
      <c r="A669" s="4"/>
      <c r="B669" s="107"/>
      <c r="C669" s="106"/>
      <c r="D669" s="4"/>
      <c r="E669" s="4"/>
      <c r="F669" s="4"/>
      <c r="G669" s="4"/>
      <c r="H669" s="4"/>
      <c r="I669" s="4"/>
      <c r="J669" s="109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ht="15.75" customHeight="1" x14ac:dyDescent="0.25">
      <c r="A670" s="4"/>
      <c r="B670" s="107"/>
      <c r="C670" s="106"/>
      <c r="D670" s="4"/>
      <c r="E670" s="4"/>
      <c r="F670" s="4"/>
      <c r="G670" s="4"/>
      <c r="H670" s="4"/>
      <c r="I670" s="4"/>
      <c r="J670" s="109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ht="15.75" customHeight="1" x14ac:dyDescent="0.25">
      <c r="A671" s="4"/>
      <c r="B671" s="107"/>
      <c r="C671" s="106"/>
      <c r="D671" s="4"/>
      <c r="E671" s="4"/>
      <c r="F671" s="4"/>
      <c r="G671" s="4"/>
      <c r="H671" s="4"/>
      <c r="I671" s="4"/>
      <c r="J671" s="109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ht="15.75" customHeight="1" x14ac:dyDescent="0.25">
      <c r="A672" s="4"/>
      <c r="B672" s="107"/>
      <c r="C672" s="106"/>
      <c r="D672" s="4"/>
      <c r="E672" s="4"/>
      <c r="F672" s="4"/>
      <c r="G672" s="4"/>
      <c r="H672" s="4"/>
      <c r="I672" s="4"/>
      <c r="J672" s="109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ht="15.75" customHeight="1" x14ac:dyDescent="0.25">
      <c r="A673" s="4"/>
      <c r="B673" s="107"/>
      <c r="C673" s="106"/>
      <c r="D673" s="4"/>
      <c r="E673" s="4"/>
      <c r="F673" s="4"/>
      <c r="G673" s="4"/>
      <c r="H673" s="4"/>
      <c r="I673" s="4"/>
      <c r="J673" s="109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ht="15.75" customHeight="1" x14ac:dyDescent="0.25">
      <c r="A674" s="4"/>
      <c r="B674" s="107"/>
      <c r="C674" s="106"/>
      <c r="D674" s="4"/>
      <c r="E674" s="4"/>
      <c r="F674" s="4"/>
      <c r="G674" s="4"/>
      <c r="H674" s="4"/>
      <c r="I674" s="4"/>
      <c r="J674" s="109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ht="15.75" customHeight="1" x14ac:dyDescent="0.25">
      <c r="A675" s="4"/>
      <c r="B675" s="107"/>
      <c r="C675" s="106"/>
      <c r="D675" s="4"/>
      <c r="E675" s="4"/>
      <c r="F675" s="4"/>
      <c r="G675" s="4"/>
      <c r="H675" s="4"/>
      <c r="I675" s="4"/>
      <c r="J675" s="109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ht="15.75" customHeight="1" x14ac:dyDescent="0.25">
      <c r="A676" s="4"/>
      <c r="B676" s="107"/>
      <c r="C676" s="106"/>
      <c r="D676" s="4"/>
      <c r="E676" s="4"/>
      <c r="F676" s="4"/>
      <c r="G676" s="4"/>
      <c r="H676" s="4"/>
      <c r="I676" s="4"/>
      <c r="J676" s="109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ht="15.75" customHeight="1" x14ac:dyDescent="0.25">
      <c r="A677" s="4"/>
      <c r="B677" s="107"/>
      <c r="C677" s="106"/>
      <c r="D677" s="4"/>
      <c r="E677" s="4"/>
      <c r="F677" s="4"/>
      <c r="G677" s="4"/>
      <c r="H677" s="4"/>
      <c r="I677" s="4"/>
      <c r="J677" s="109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ht="15.75" customHeight="1" x14ac:dyDescent="0.25">
      <c r="A678" s="4"/>
      <c r="B678" s="107"/>
      <c r="C678" s="106"/>
      <c r="D678" s="4"/>
      <c r="E678" s="4"/>
      <c r="F678" s="4"/>
      <c r="G678" s="4"/>
      <c r="H678" s="4"/>
      <c r="I678" s="4"/>
      <c r="J678" s="109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ht="15.75" customHeight="1" x14ac:dyDescent="0.25">
      <c r="A679" s="4"/>
      <c r="B679" s="107"/>
      <c r="C679" s="106"/>
      <c r="D679" s="4"/>
      <c r="E679" s="4"/>
      <c r="F679" s="4"/>
      <c r="G679" s="4"/>
      <c r="H679" s="4"/>
      <c r="I679" s="4"/>
      <c r="J679" s="109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ht="15.75" customHeight="1" x14ac:dyDescent="0.25">
      <c r="A680" s="4"/>
      <c r="B680" s="107"/>
      <c r="C680" s="106"/>
      <c r="D680" s="4"/>
      <c r="E680" s="4"/>
      <c r="F680" s="4"/>
      <c r="G680" s="4"/>
      <c r="H680" s="4"/>
      <c r="I680" s="4"/>
      <c r="J680" s="109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ht="15.75" customHeight="1" x14ac:dyDescent="0.25">
      <c r="A681" s="4"/>
      <c r="B681" s="107"/>
      <c r="C681" s="106"/>
      <c r="D681" s="4"/>
      <c r="E681" s="4"/>
      <c r="F681" s="4"/>
      <c r="G681" s="4"/>
      <c r="H681" s="4"/>
      <c r="I681" s="4"/>
      <c r="J681" s="109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ht="15.75" customHeight="1" x14ac:dyDescent="0.25">
      <c r="A682" s="4"/>
      <c r="B682" s="107"/>
      <c r="C682" s="106"/>
      <c r="D682" s="4"/>
      <c r="E682" s="4"/>
      <c r="F682" s="4"/>
      <c r="G682" s="4"/>
      <c r="H682" s="4"/>
      <c r="I682" s="4"/>
      <c r="J682" s="109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ht="15.75" customHeight="1" x14ac:dyDescent="0.25">
      <c r="A683" s="4"/>
      <c r="B683" s="107"/>
      <c r="C683" s="106"/>
      <c r="D683" s="4"/>
      <c r="E683" s="4"/>
      <c r="F683" s="4"/>
      <c r="G683" s="4"/>
      <c r="H683" s="4"/>
      <c r="I683" s="4"/>
      <c r="J683" s="109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ht="15.75" customHeight="1" x14ac:dyDescent="0.25">
      <c r="A684" s="4"/>
      <c r="B684" s="107"/>
      <c r="C684" s="106"/>
      <c r="D684" s="4"/>
      <c r="E684" s="4"/>
      <c r="F684" s="4"/>
      <c r="G684" s="4"/>
      <c r="H684" s="4"/>
      <c r="I684" s="4"/>
      <c r="J684" s="109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ht="15.75" customHeight="1" x14ac:dyDescent="0.25">
      <c r="A685" s="4"/>
      <c r="B685" s="107"/>
      <c r="C685" s="106"/>
      <c r="D685" s="4"/>
      <c r="E685" s="4"/>
      <c r="F685" s="4"/>
      <c r="G685" s="4"/>
      <c r="H685" s="4"/>
      <c r="I685" s="4"/>
      <c r="J685" s="109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ht="15.75" customHeight="1" x14ac:dyDescent="0.25">
      <c r="A686" s="4"/>
      <c r="B686" s="107"/>
      <c r="C686" s="106"/>
      <c r="D686" s="4"/>
      <c r="E686" s="4"/>
      <c r="F686" s="4"/>
      <c r="G686" s="4"/>
      <c r="H686" s="4"/>
      <c r="I686" s="4"/>
      <c r="J686" s="109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15.75" customHeight="1" x14ac:dyDescent="0.25">
      <c r="A687" s="4"/>
      <c r="B687" s="107"/>
      <c r="C687" s="106"/>
      <c r="D687" s="4"/>
      <c r="E687" s="4"/>
      <c r="F687" s="4"/>
      <c r="G687" s="4"/>
      <c r="H687" s="4"/>
      <c r="I687" s="4"/>
      <c r="J687" s="109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ht="15.75" customHeight="1" x14ac:dyDescent="0.25">
      <c r="A688" s="4"/>
      <c r="B688" s="107"/>
      <c r="C688" s="106"/>
      <c r="D688" s="4"/>
      <c r="E688" s="4"/>
      <c r="F688" s="4"/>
      <c r="G688" s="4"/>
      <c r="H688" s="4"/>
      <c r="I688" s="4"/>
      <c r="J688" s="109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ht="15.75" customHeight="1" x14ac:dyDescent="0.25">
      <c r="A689" s="4"/>
      <c r="B689" s="107"/>
      <c r="C689" s="106"/>
      <c r="D689" s="4"/>
      <c r="E689" s="4"/>
      <c r="F689" s="4"/>
      <c r="G689" s="4"/>
      <c r="H689" s="4"/>
      <c r="I689" s="4"/>
      <c r="J689" s="109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ht="15.75" customHeight="1" x14ac:dyDescent="0.25">
      <c r="A690" s="4"/>
      <c r="B690" s="107"/>
      <c r="C690" s="106"/>
      <c r="D690" s="4"/>
      <c r="E690" s="4"/>
      <c r="F690" s="4"/>
      <c r="G690" s="4"/>
      <c r="H690" s="4"/>
      <c r="I690" s="4"/>
      <c r="J690" s="109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ht="15.75" customHeight="1" x14ac:dyDescent="0.25">
      <c r="A691" s="4"/>
      <c r="B691" s="107"/>
      <c r="C691" s="106"/>
      <c r="D691" s="4"/>
      <c r="E691" s="4"/>
      <c r="F691" s="4"/>
      <c r="G691" s="4"/>
      <c r="H691" s="4"/>
      <c r="I691" s="4"/>
      <c r="J691" s="109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ht="15.75" customHeight="1" x14ac:dyDescent="0.25">
      <c r="A692" s="4"/>
      <c r="B692" s="107"/>
      <c r="C692" s="106"/>
      <c r="D692" s="4"/>
      <c r="E692" s="4"/>
      <c r="F692" s="4"/>
      <c r="G692" s="4"/>
      <c r="H692" s="4"/>
      <c r="I692" s="4"/>
      <c r="J692" s="109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ht="15.75" customHeight="1" x14ac:dyDescent="0.25">
      <c r="A693" s="4"/>
      <c r="B693" s="107"/>
      <c r="C693" s="106"/>
      <c r="D693" s="4"/>
      <c r="E693" s="4"/>
      <c r="F693" s="4"/>
      <c r="G693" s="4"/>
      <c r="H693" s="4"/>
      <c r="I693" s="4"/>
      <c r="J693" s="109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ht="15.75" customHeight="1" x14ac:dyDescent="0.25">
      <c r="A694" s="4"/>
      <c r="B694" s="107"/>
      <c r="C694" s="106"/>
      <c r="D694" s="4"/>
      <c r="E694" s="4"/>
      <c r="F694" s="4"/>
      <c r="G694" s="4"/>
      <c r="H694" s="4"/>
      <c r="I694" s="4"/>
      <c r="J694" s="109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ht="15.75" customHeight="1" x14ac:dyDescent="0.25">
      <c r="A695" s="4"/>
      <c r="B695" s="107"/>
      <c r="C695" s="106"/>
      <c r="D695" s="4"/>
      <c r="E695" s="4"/>
      <c r="F695" s="4"/>
      <c r="G695" s="4"/>
      <c r="H695" s="4"/>
      <c r="I695" s="4"/>
      <c r="J695" s="109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ht="15.75" customHeight="1" x14ac:dyDescent="0.25">
      <c r="A696" s="4"/>
      <c r="B696" s="107"/>
      <c r="C696" s="106"/>
      <c r="D696" s="4"/>
      <c r="E696" s="4"/>
      <c r="F696" s="4"/>
      <c r="G696" s="4"/>
      <c r="H696" s="4"/>
      <c r="I696" s="4"/>
      <c r="J696" s="109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ht="15.75" customHeight="1" x14ac:dyDescent="0.25">
      <c r="A697" s="4"/>
      <c r="B697" s="107"/>
      <c r="C697" s="106"/>
      <c r="D697" s="4"/>
      <c r="E697" s="4"/>
      <c r="F697" s="4"/>
      <c r="G697" s="4"/>
      <c r="H697" s="4"/>
      <c r="I697" s="4"/>
      <c r="J697" s="109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ht="15.75" customHeight="1" x14ac:dyDescent="0.25">
      <c r="A698" s="4"/>
      <c r="B698" s="107"/>
      <c r="C698" s="106"/>
      <c r="D698" s="4"/>
      <c r="E698" s="4"/>
      <c r="F698" s="4"/>
      <c r="G698" s="4"/>
      <c r="H698" s="4"/>
      <c r="I698" s="4"/>
      <c r="J698" s="109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ht="15.75" customHeight="1" x14ac:dyDescent="0.25">
      <c r="A699" s="4"/>
      <c r="B699" s="107"/>
      <c r="C699" s="106"/>
      <c r="D699" s="4"/>
      <c r="E699" s="4"/>
      <c r="F699" s="4"/>
      <c r="G699" s="4"/>
      <c r="H699" s="4"/>
      <c r="I699" s="4"/>
      <c r="J699" s="109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ht="15.75" customHeight="1" x14ac:dyDescent="0.25">
      <c r="A700" s="4"/>
      <c r="B700" s="107"/>
      <c r="C700" s="106"/>
      <c r="D700" s="4"/>
      <c r="E700" s="4"/>
      <c r="F700" s="4"/>
      <c r="G700" s="4"/>
      <c r="H700" s="4"/>
      <c r="I700" s="4"/>
      <c r="J700" s="109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ht="15.75" customHeight="1" x14ac:dyDescent="0.25">
      <c r="A701" s="4"/>
      <c r="B701" s="107"/>
      <c r="C701" s="106"/>
      <c r="D701" s="4"/>
      <c r="E701" s="4"/>
      <c r="F701" s="4"/>
      <c r="G701" s="4"/>
      <c r="H701" s="4"/>
      <c r="I701" s="4"/>
      <c r="J701" s="109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ht="15.75" customHeight="1" x14ac:dyDescent="0.25">
      <c r="A702" s="4"/>
      <c r="B702" s="107"/>
      <c r="C702" s="106"/>
      <c r="D702" s="4"/>
      <c r="E702" s="4"/>
      <c r="F702" s="4"/>
      <c r="G702" s="4"/>
      <c r="H702" s="4"/>
      <c r="I702" s="4"/>
      <c r="J702" s="109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ht="15.75" customHeight="1" x14ac:dyDescent="0.25">
      <c r="A703" s="4"/>
      <c r="B703" s="107"/>
      <c r="C703" s="106"/>
      <c r="D703" s="4"/>
      <c r="E703" s="4"/>
      <c r="F703" s="4"/>
      <c r="G703" s="4"/>
      <c r="H703" s="4"/>
      <c r="I703" s="4"/>
      <c r="J703" s="109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ht="15.75" customHeight="1" x14ac:dyDescent="0.25">
      <c r="A704" s="4"/>
      <c r="B704" s="107"/>
      <c r="C704" s="106"/>
      <c r="D704" s="4"/>
      <c r="E704" s="4"/>
      <c r="F704" s="4"/>
      <c r="G704" s="4"/>
      <c r="H704" s="4"/>
      <c r="I704" s="4"/>
      <c r="J704" s="109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ht="15.75" customHeight="1" x14ac:dyDescent="0.25">
      <c r="A705" s="4"/>
      <c r="B705" s="107"/>
      <c r="C705" s="106"/>
      <c r="D705" s="4"/>
      <c r="E705" s="4"/>
      <c r="F705" s="4"/>
      <c r="G705" s="4"/>
      <c r="H705" s="4"/>
      <c r="I705" s="4"/>
      <c r="J705" s="109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ht="15.75" customHeight="1" x14ac:dyDescent="0.25">
      <c r="A706" s="4"/>
      <c r="B706" s="107"/>
      <c r="C706" s="106"/>
      <c r="D706" s="4"/>
      <c r="E706" s="4"/>
      <c r="F706" s="4"/>
      <c r="G706" s="4"/>
      <c r="H706" s="4"/>
      <c r="I706" s="4"/>
      <c r="J706" s="109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ht="15.75" customHeight="1" x14ac:dyDescent="0.25">
      <c r="A707" s="4"/>
      <c r="B707" s="107"/>
      <c r="C707" s="106"/>
      <c r="D707" s="4"/>
      <c r="E707" s="4"/>
      <c r="F707" s="4"/>
      <c r="G707" s="4"/>
      <c r="H707" s="4"/>
      <c r="I707" s="4"/>
      <c r="J707" s="109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ht="15.75" customHeight="1" x14ac:dyDescent="0.25">
      <c r="A708" s="4"/>
      <c r="B708" s="107"/>
      <c r="C708" s="106"/>
      <c r="D708" s="4"/>
      <c r="E708" s="4"/>
      <c r="F708" s="4"/>
      <c r="G708" s="4"/>
      <c r="H708" s="4"/>
      <c r="I708" s="4"/>
      <c r="J708" s="109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ht="15.75" customHeight="1" x14ac:dyDescent="0.25">
      <c r="A709" s="4"/>
      <c r="B709" s="107"/>
      <c r="C709" s="106"/>
      <c r="D709" s="4"/>
      <c r="E709" s="4"/>
      <c r="F709" s="4"/>
      <c r="G709" s="4"/>
      <c r="H709" s="4"/>
      <c r="I709" s="4"/>
      <c r="J709" s="109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ht="15.75" customHeight="1" x14ac:dyDescent="0.25">
      <c r="A710" s="4"/>
      <c r="B710" s="107"/>
      <c r="C710" s="106"/>
      <c r="D710" s="4"/>
      <c r="E710" s="4"/>
      <c r="F710" s="4"/>
      <c r="G710" s="4"/>
      <c r="H710" s="4"/>
      <c r="I710" s="4"/>
      <c r="J710" s="109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ht="15.75" customHeight="1" x14ac:dyDescent="0.25">
      <c r="A711" s="4"/>
      <c r="B711" s="107"/>
      <c r="C711" s="106"/>
      <c r="D711" s="4"/>
      <c r="E711" s="4"/>
      <c r="F711" s="4"/>
      <c r="G711" s="4"/>
      <c r="H711" s="4"/>
      <c r="I711" s="4"/>
      <c r="J711" s="109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ht="15.75" customHeight="1" x14ac:dyDescent="0.25">
      <c r="A712" s="4"/>
      <c r="B712" s="107"/>
      <c r="C712" s="106"/>
      <c r="D712" s="4"/>
      <c r="E712" s="4"/>
      <c r="F712" s="4"/>
      <c r="G712" s="4"/>
      <c r="H712" s="4"/>
      <c r="I712" s="4"/>
      <c r="J712" s="109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ht="15.75" customHeight="1" x14ac:dyDescent="0.25">
      <c r="A713" s="4"/>
      <c r="B713" s="107"/>
      <c r="C713" s="106"/>
      <c r="D713" s="4"/>
      <c r="E713" s="4"/>
      <c r="F713" s="4"/>
      <c r="G713" s="4"/>
      <c r="H713" s="4"/>
      <c r="I713" s="4"/>
      <c r="J713" s="109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ht="15.75" customHeight="1" x14ac:dyDescent="0.25">
      <c r="A714" s="4"/>
      <c r="B714" s="107"/>
      <c r="C714" s="106"/>
      <c r="D714" s="4"/>
      <c r="E714" s="4"/>
      <c r="F714" s="4"/>
      <c r="G714" s="4"/>
      <c r="H714" s="4"/>
      <c r="I714" s="4"/>
      <c r="J714" s="109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ht="15.75" customHeight="1" x14ac:dyDescent="0.25">
      <c r="A715" s="4"/>
      <c r="B715" s="107"/>
      <c r="C715" s="106"/>
      <c r="D715" s="4"/>
      <c r="E715" s="4"/>
      <c r="F715" s="4"/>
      <c r="G715" s="4"/>
      <c r="H715" s="4"/>
      <c r="I715" s="4"/>
      <c r="J715" s="109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ht="15.75" customHeight="1" x14ac:dyDescent="0.25">
      <c r="A716" s="4"/>
      <c r="B716" s="107"/>
      <c r="C716" s="106"/>
      <c r="D716" s="4"/>
      <c r="E716" s="4"/>
      <c r="F716" s="4"/>
      <c r="G716" s="4"/>
      <c r="H716" s="4"/>
      <c r="I716" s="4"/>
      <c r="J716" s="109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ht="15.75" customHeight="1" x14ac:dyDescent="0.25">
      <c r="A717" s="4"/>
      <c r="B717" s="107"/>
      <c r="C717" s="106"/>
      <c r="D717" s="4"/>
      <c r="E717" s="4"/>
      <c r="F717" s="4"/>
      <c r="G717" s="4"/>
      <c r="H717" s="4"/>
      <c r="I717" s="4"/>
      <c r="J717" s="109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ht="15.75" customHeight="1" x14ac:dyDescent="0.25">
      <c r="A718" s="4"/>
      <c r="B718" s="107"/>
      <c r="C718" s="106"/>
      <c r="D718" s="4"/>
      <c r="E718" s="4"/>
      <c r="F718" s="4"/>
      <c r="G718" s="4"/>
      <c r="H718" s="4"/>
      <c r="I718" s="4"/>
      <c r="J718" s="109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ht="15.75" customHeight="1" x14ac:dyDescent="0.25">
      <c r="A719" s="4"/>
      <c r="B719" s="107"/>
      <c r="C719" s="106"/>
      <c r="D719" s="4"/>
      <c r="E719" s="4"/>
      <c r="F719" s="4"/>
      <c r="G719" s="4"/>
      <c r="H719" s="4"/>
      <c r="I719" s="4"/>
      <c r="J719" s="109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ht="15.75" customHeight="1" x14ac:dyDescent="0.25">
      <c r="A720" s="4"/>
      <c r="B720" s="107"/>
      <c r="C720" s="106"/>
      <c r="D720" s="4"/>
      <c r="E720" s="4"/>
      <c r="F720" s="4"/>
      <c r="G720" s="4"/>
      <c r="H720" s="4"/>
      <c r="I720" s="4"/>
      <c r="J720" s="109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ht="15.75" customHeight="1" x14ac:dyDescent="0.25">
      <c r="A721" s="4"/>
      <c r="B721" s="107"/>
      <c r="C721" s="106"/>
      <c r="D721" s="4"/>
      <c r="E721" s="4"/>
      <c r="F721" s="4"/>
      <c r="G721" s="4"/>
      <c r="H721" s="4"/>
      <c r="I721" s="4"/>
      <c r="J721" s="109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ht="15.75" customHeight="1" x14ac:dyDescent="0.25">
      <c r="A722" s="4"/>
      <c r="B722" s="107"/>
      <c r="C722" s="106"/>
      <c r="D722" s="4"/>
      <c r="E722" s="4"/>
      <c r="F722" s="4"/>
      <c r="G722" s="4"/>
      <c r="H722" s="4"/>
      <c r="I722" s="4"/>
      <c r="J722" s="109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ht="15.75" customHeight="1" x14ac:dyDescent="0.25">
      <c r="A723" s="4"/>
      <c r="B723" s="107"/>
      <c r="C723" s="106"/>
      <c r="D723" s="4"/>
      <c r="E723" s="4"/>
      <c r="F723" s="4"/>
      <c r="G723" s="4"/>
      <c r="H723" s="4"/>
      <c r="I723" s="4"/>
      <c r="J723" s="109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ht="15.75" customHeight="1" x14ac:dyDescent="0.25">
      <c r="A724" s="4"/>
      <c r="B724" s="107"/>
      <c r="C724" s="106"/>
      <c r="D724" s="4"/>
      <c r="E724" s="4"/>
      <c r="F724" s="4"/>
      <c r="G724" s="4"/>
      <c r="H724" s="4"/>
      <c r="I724" s="4"/>
      <c r="J724" s="109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ht="15.75" customHeight="1" x14ac:dyDescent="0.25">
      <c r="A725" s="4"/>
      <c r="B725" s="107"/>
      <c r="C725" s="106"/>
      <c r="D725" s="4"/>
      <c r="E725" s="4"/>
      <c r="F725" s="4"/>
      <c r="G725" s="4"/>
      <c r="H725" s="4"/>
      <c r="I725" s="4"/>
      <c r="J725" s="109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ht="15.75" customHeight="1" x14ac:dyDescent="0.25">
      <c r="A726" s="4"/>
      <c r="B726" s="107"/>
      <c r="C726" s="106"/>
      <c r="D726" s="4"/>
      <c r="E726" s="4"/>
      <c r="F726" s="4"/>
      <c r="G726" s="4"/>
      <c r="H726" s="4"/>
      <c r="I726" s="4"/>
      <c r="J726" s="109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ht="15.75" customHeight="1" x14ac:dyDescent="0.25">
      <c r="A727" s="4"/>
      <c r="B727" s="107"/>
      <c r="C727" s="106"/>
      <c r="D727" s="4"/>
      <c r="E727" s="4"/>
      <c r="F727" s="4"/>
      <c r="G727" s="4"/>
      <c r="H727" s="4"/>
      <c r="I727" s="4"/>
      <c r="J727" s="109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ht="15.75" customHeight="1" x14ac:dyDescent="0.25">
      <c r="A728" s="4"/>
      <c r="B728" s="107"/>
      <c r="C728" s="106"/>
      <c r="D728" s="4"/>
      <c r="E728" s="4"/>
      <c r="F728" s="4"/>
      <c r="G728" s="4"/>
      <c r="H728" s="4"/>
      <c r="I728" s="4"/>
      <c r="J728" s="109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ht="15.75" customHeight="1" x14ac:dyDescent="0.25">
      <c r="A729" s="4"/>
      <c r="B729" s="107"/>
      <c r="C729" s="106"/>
      <c r="D729" s="4"/>
      <c r="E729" s="4"/>
      <c r="F729" s="4"/>
      <c r="G729" s="4"/>
      <c r="H729" s="4"/>
      <c r="I729" s="4"/>
      <c r="J729" s="109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ht="15.75" customHeight="1" x14ac:dyDescent="0.25">
      <c r="A730" s="4"/>
      <c r="B730" s="107"/>
      <c r="C730" s="106"/>
      <c r="D730" s="4"/>
      <c r="E730" s="4"/>
      <c r="F730" s="4"/>
      <c r="G730" s="4"/>
      <c r="H730" s="4"/>
      <c r="I730" s="4"/>
      <c r="J730" s="109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ht="15.75" customHeight="1" x14ac:dyDescent="0.25">
      <c r="A731" s="4"/>
      <c r="B731" s="107"/>
      <c r="C731" s="106"/>
      <c r="D731" s="4"/>
      <c r="E731" s="4"/>
      <c r="F731" s="4"/>
      <c r="G731" s="4"/>
      <c r="H731" s="4"/>
      <c r="I731" s="4"/>
      <c r="J731" s="109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ht="15.75" customHeight="1" x14ac:dyDescent="0.25">
      <c r="A732" s="4"/>
      <c r="B732" s="107"/>
      <c r="C732" s="106"/>
      <c r="D732" s="4"/>
      <c r="E732" s="4"/>
      <c r="F732" s="4"/>
      <c r="G732" s="4"/>
      <c r="H732" s="4"/>
      <c r="I732" s="4"/>
      <c r="J732" s="109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ht="15.75" customHeight="1" x14ac:dyDescent="0.25">
      <c r="A733" s="4"/>
      <c r="B733" s="107"/>
      <c r="C733" s="106"/>
      <c r="D733" s="4"/>
      <c r="E733" s="4"/>
      <c r="F733" s="4"/>
      <c r="G733" s="4"/>
      <c r="H733" s="4"/>
      <c r="I733" s="4"/>
      <c r="J733" s="109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ht="15.75" customHeight="1" x14ac:dyDescent="0.25">
      <c r="A734" s="4"/>
      <c r="B734" s="107"/>
      <c r="C734" s="106"/>
      <c r="D734" s="4"/>
      <c r="E734" s="4"/>
      <c r="F734" s="4"/>
      <c r="G734" s="4"/>
      <c r="H734" s="4"/>
      <c r="I734" s="4"/>
      <c r="J734" s="109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ht="15.75" customHeight="1" x14ac:dyDescent="0.25">
      <c r="A735" s="4"/>
      <c r="B735" s="107"/>
      <c r="C735" s="106"/>
      <c r="D735" s="4"/>
      <c r="E735" s="4"/>
      <c r="F735" s="4"/>
      <c r="G735" s="4"/>
      <c r="H735" s="4"/>
      <c r="I735" s="4"/>
      <c r="J735" s="109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ht="15.75" customHeight="1" x14ac:dyDescent="0.25">
      <c r="A736" s="4"/>
      <c r="B736" s="107"/>
      <c r="C736" s="106"/>
      <c r="D736" s="4"/>
      <c r="E736" s="4"/>
      <c r="F736" s="4"/>
      <c r="G736" s="4"/>
      <c r="H736" s="4"/>
      <c r="I736" s="4"/>
      <c r="J736" s="109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ht="15.75" customHeight="1" x14ac:dyDescent="0.25">
      <c r="A737" s="4"/>
      <c r="B737" s="107"/>
      <c r="C737" s="106"/>
      <c r="D737" s="4"/>
      <c r="E737" s="4"/>
      <c r="F737" s="4"/>
      <c r="G737" s="4"/>
      <c r="H737" s="4"/>
      <c r="I737" s="4"/>
      <c r="J737" s="109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ht="15.75" customHeight="1" x14ac:dyDescent="0.25">
      <c r="A738" s="4"/>
      <c r="B738" s="107"/>
      <c r="C738" s="106"/>
      <c r="D738" s="4"/>
      <c r="E738" s="4"/>
      <c r="F738" s="4"/>
      <c r="G738" s="4"/>
      <c r="H738" s="4"/>
      <c r="I738" s="4"/>
      <c r="J738" s="109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ht="15.75" customHeight="1" x14ac:dyDescent="0.25">
      <c r="A739" s="4"/>
      <c r="B739" s="107"/>
      <c r="C739" s="106"/>
      <c r="D739" s="4"/>
      <c r="E739" s="4"/>
      <c r="F739" s="4"/>
      <c r="G739" s="4"/>
      <c r="H739" s="4"/>
      <c r="I739" s="4"/>
      <c r="J739" s="109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ht="15.75" customHeight="1" x14ac:dyDescent="0.25">
      <c r="A740" s="4"/>
      <c r="B740" s="107"/>
      <c r="C740" s="106"/>
      <c r="D740" s="4"/>
      <c r="E740" s="4"/>
      <c r="F740" s="4"/>
      <c r="G740" s="4"/>
      <c r="H740" s="4"/>
      <c r="I740" s="4"/>
      <c r="J740" s="109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ht="15.75" customHeight="1" x14ac:dyDescent="0.25">
      <c r="A741" s="4"/>
      <c r="B741" s="107"/>
      <c r="C741" s="106"/>
      <c r="D741" s="4"/>
      <c r="E741" s="4"/>
      <c r="F741" s="4"/>
      <c r="G741" s="4"/>
      <c r="H741" s="4"/>
      <c r="I741" s="4"/>
      <c r="J741" s="109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ht="15.75" customHeight="1" x14ac:dyDescent="0.25">
      <c r="A742" s="4"/>
      <c r="B742" s="107"/>
      <c r="C742" s="106"/>
      <c r="D742" s="4"/>
      <c r="E742" s="4"/>
      <c r="F742" s="4"/>
      <c r="G742" s="4"/>
      <c r="H742" s="4"/>
      <c r="I742" s="4"/>
      <c r="J742" s="109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ht="15.75" customHeight="1" x14ac:dyDescent="0.25">
      <c r="A743" s="4"/>
      <c r="B743" s="107"/>
      <c r="C743" s="106"/>
      <c r="D743" s="4"/>
      <c r="E743" s="4"/>
      <c r="F743" s="4"/>
      <c r="G743" s="4"/>
      <c r="H743" s="4"/>
      <c r="I743" s="4"/>
      <c r="J743" s="109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ht="15.75" customHeight="1" x14ac:dyDescent="0.25">
      <c r="A744" s="4"/>
      <c r="B744" s="107"/>
      <c r="C744" s="106"/>
      <c r="D744" s="4"/>
      <c r="E744" s="4"/>
      <c r="F744" s="4"/>
      <c r="G744" s="4"/>
      <c r="H744" s="4"/>
      <c r="I744" s="4"/>
      <c r="J744" s="109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ht="15.75" customHeight="1" x14ac:dyDescent="0.25">
      <c r="A745" s="4"/>
      <c r="B745" s="107"/>
      <c r="C745" s="106"/>
      <c r="D745" s="4"/>
      <c r="E745" s="4"/>
      <c r="F745" s="4"/>
      <c r="G745" s="4"/>
      <c r="H745" s="4"/>
      <c r="I745" s="4"/>
      <c r="J745" s="109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ht="15.75" customHeight="1" x14ac:dyDescent="0.25">
      <c r="A746" s="4"/>
      <c r="B746" s="107"/>
      <c r="C746" s="106"/>
      <c r="D746" s="4"/>
      <c r="E746" s="4"/>
      <c r="F746" s="4"/>
      <c r="G746" s="4"/>
      <c r="H746" s="4"/>
      <c r="I746" s="4"/>
      <c r="J746" s="109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ht="15.75" customHeight="1" x14ac:dyDescent="0.25">
      <c r="A747" s="4"/>
      <c r="B747" s="107"/>
      <c r="C747" s="106"/>
      <c r="D747" s="4"/>
      <c r="E747" s="4"/>
      <c r="F747" s="4"/>
      <c r="G747" s="4"/>
      <c r="H747" s="4"/>
      <c r="I747" s="4"/>
      <c r="J747" s="109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ht="15.75" customHeight="1" x14ac:dyDescent="0.25">
      <c r="A748" s="4"/>
      <c r="B748" s="107"/>
      <c r="C748" s="106"/>
      <c r="D748" s="4"/>
      <c r="E748" s="4"/>
      <c r="F748" s="4"/>
      <c r="G748" s="4"/>
      <c r="H748" s="4"/>
      <c r="I748" s="4"/>
      <c r="J748" s="109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ht="15.75" customHeight="1" x14ac:dyDescent="0.25">
      <c r="A749" s="4"/>
      <c r="B749" s="107"/>
      <c r="C749" s="106"/>
      <c r="D749" s="4"/>
      <c r="E749" s="4"/>
      <c r="F749" s="4"/>
      <c r="G749" s="4"/>
      <c r="H749" s="4"/>
      <c r="I749" s="4"/>
      <c r="J749" s="109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ht="15.75" customHeight="1" x14ac:dyDescent="0.25">
      <c r="A750" s="4"/>
      <c r="B750" s="107"/>
      <c r="C750" s="106"/>
      <c r="D750" s="4"/>
      <c r="E750" s="4"/>
      <c r="F750" s="4"/>
      <c r="G750" s="4"/>
      <c r="H750" s="4"/>
      <c r="I750" s="4"/>
      <c r="J750" s="109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ht="15.75" customHeight="1" x14ac:dyDescent="0.25">
      <c r="A751" s="4"/>
      <c r="B751" s="107"/>
      <c r="C751" s="106"/>
      <c r="D751" s="4"/>
      <c r="E751" s="4"/>
      <c r="F751" s="4"/>
      <c r="G751" s="4"/>
      <c r="H751" s="4"/>
      <c r="I751" s="4"/>
      <c r="J751" s="109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ht="15.75" customHeight="1" x14ac:dyDescent="0.25">
      <c r="A752" s="4"/>
      <c r="B752" s="107"/>
      <c r="C752" s="106"/>
      <c r="D752" s="4"/>
      <c r="E752" s="4"/>
      <c r="F752" s="4"/>
      <c r="G752" s="4"/>
      <c r="H752" s="4"/>
      <c r="I752" s="4"/>
      <c r="J752" s="109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ht="15.75" customHeight="1" x14ac:dyDescent="0.25">
      <c r="A753" s="4"/>
      <c r="B753" s="107"/>
      <c r="C753" s="106"/>
      <c r="D753" s="4"/>
      <c r="E753" s="4"/>
      <c r="F753" s="4"/>
      <c r="G753" s="4"/>
      <c r="H753" s="4"/>
      <c r="I753" s="4"/>
      <c r="J753" s="109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ht="15.75" customHeight="1" x14ac:dyDescent="0.25">
      <c r="A754" s="4"/>
      <c r="B754" s="107"/>
      <c r="C754" s="106"/>
      <c r="D754" s="4"/>
      <c r="E754" s="4"/>
      <c r="F754" s="4"/>
      <c r="G754" s="4"/>
      <c r="H754" s="4"/>
      <c r="I754" s="4"/>
      <c r="J754" s="109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ht="15.75" customHeight="1" x14ac:dyDescent="0.25">
      <c r="A755" s="4"/>
      <c r="B755" s="107"/>
      <c r="C755" s="106"/>
      <c r="D755" s="4"/>
      <c r="E755" s="4"/>
      <c r="F755" s="4"/>
      <c r="G755" s="4"/>
      <c r="H755" s="4"/>
      <c r="I755" s="4"/>
      <c r="J755" s="109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ht="15.75" customHeight="1" x14ac:dyDescent="0.25">
      <c r="A756" s="4"/>
      <c r="B756" s="107"/>
      <c r="C756" s="106"/>
      <c r="D756" s="4"/>
      <c r="E756" s="4"/>
      <c r="F756" s="4"/>
      <c r="G756" s="4"/>
      <c r="H756" s="4"/>
      <c r="I756" s="4"/>
      <c r="J756" s="109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ht="15.75" customHeight="1" x14ac:dyDescent="0.25">
      <c r="A757" s="4"/>
      <c r="B757" s="107"/>
      <c r="C757" s="106"/>
      <c r="D757" s="4"/>
      <c r="E757" s="4"/>
      <c r="F757" s="4"/>
      <c r="G757" s="4"/>
      <c r="H757" s="4"/>
      <c r="I757" s="4"/>
      <c r="J757" s="109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ht="15.75" customHeight="1" x14ac:dyDescent="0.25">
      <c r="A758" s="4"/>
      <c r="B758" s="107"/>
      <c r="C758" s="106"/>
      <c r="D758" s="4"/>
      <c r="E758" s="4"/>
      <c r="F758" s="4"/>
      <c r="G758" s="4"/>
      <c r="H758" s="4"/>
      <c r="I758" s="4"/>
      <c r="J758" s="109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ht="15.75" customHeight="1" x14ac:dyDescent="0.25">
      <c r="A759" s="4"/>
      <c r="B759" s="107"/>
      <c r="C759" s="106"/>
      <c r="D759" s="4"/>
      <c r="E759" s="4"/>
      <c r="F759" s="4"/>
      <c r="G759" s="4"/>
      <c r="H759" s="4"/>
      <c r="I759" s="4"/>
      <c r="J759" s="109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ht="15.75" customHeight="1" x14ac:dyDescent="0.25">
      <c r="A760" s="4"/>
      <c r="B760" s="107"/>
      <c r="C760" s="106"/>
      <c r="D760" s="4"/>
      <c r="E760" s="4"/>
      <c r="F760" s="4"/>
      <c r="G760" s="4"/>
      <c r="H760" s="4"/>
      <c r="I760" s="4"/>
      <c r="J760" s="109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ht="15.75" customHeight="1" x14ac:dyDescent="0.25">
      <c r="A761" s="4"/>
      <c r="B761" s="107"/>
      <c r="C761" s="106"/>
      <c r="D761" s="4"/>
      <c r="E761" s="4"/>
      <c r="F761" s="4"/>
      <c r="G761" s="4"/>
      <c r="H761" s="4"/>
      <c r="I761" s="4"/>
      <c r="J761" s="109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ht="15.75" customHeight="1" x14ac:dyDescent="0.25">
      <c r="A762" s="4"/>
      <c r="B762" s="107"/>
      <c r="C762" s="106"/>
      <c r="D762" s="4"/>
      <c r="E762" s="4"/>
      <c r="F762" s="4"/>
      <c r="G762" s="4"/>
      <c r="H762" s="4"/>
      <c r="I762" s="4"/>
      <c r="J762" s="109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ht="15.75" customHeight="1" x14ac:dyDescent="0.25">
      <c r="A763" s="4"/>
      <c r="B763" s="107"/>
      <c r="C763" s="106"/>
      <c r="D763" s="4"/>
      <c r="E763" s="4"/>
      <c r="F763" s="4"/>
      <c r="G763" s="4"/>
      <c r="H763" s="4"/>
      <c r="I763" s="4"/>
      <c r="J763" s="109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ht="15.75" customHeight="1" x14ac:dyDescent="0.25">
      <c r="A764" s="4"/>
      <c r="B764" s="107"/>
      <c r="C764" s="106"/>
      <c r="D764" s="4"/>
      <c r="E764" s="4"/>
      <c r="F764" s="4"/>
      <c r="G764" s="4"/>
      <c r="H764" s="4"/>
      <c r="I764" s="4"/>
      <c r="J764" s="109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ht="15.75" customHeight="1" x14ac:dyDescent="0.25">
      <c r="A765" s="4"/>
      <c r="B765" s="107"/>
      <c r="C765" s="106"/>
      <c r="D765" s="4"/>
      <c r="E765" s="4"/>
      <c r="F765" s="4"/>
      <c r="G765" s="4"/>
      <c r="H765" s="4"/>
      <c r="I765" s="4"/>
      <c r="J765" s="109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ht="15.75" customHeight="1" x14ac:dyDescent="0.25">
      <c r="A766" s="4"/>
      <c r="B766" s="107"/>
      <c r="C766" s="106"/>
      <c r="D766" s="4"/>
      <c r="E766" s="4"/>
      <c r="F766" s="4"/>
      <c r="G766" s="4"/>
      <c r="H766" s="4"/>
      <c r="I766" s="4"/>
      <c r="J766" s="109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ht="15.75" customHeight="1" x14ac:dyDescent="0.25">
      <c r="A767" s="4"/>
      <c r="B767" s="107"/>
      <c r="C767" s="106"/>
      <c r="D767" s="4"/>
      <c r="E767" s="4"/>
      <c r="F767" s="4"/>
      <c r="G767" s="4"/>
      <c r="H767" s="4"/>
      <c r="I767" s="4"/>
      <c r="J767" s="109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ht="15.75" customHeight="1" x14ac:dyDescent="0.25">
      <c r="A768" s="4"/>
      <c r="B768" s="107"/>
      <c r="C768" s="106"/>
      <c r="D768" s="4"/>
      <c r="E768" s="4"/>
      <c r="F768" s="4"/>
      <c r="G768" s="4"/>
      <c r="H768" s="4"/>
      <c r="I768" s="4"/>
      <c r="J768" s="109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ht="15.75" customHeight="1" x14ac:dyDescent="0.25">
      <c r="A769" s="4"/>
      <c r="B769" s="107"/>
      <c r="C769" s="106"/>
      <c r="D769" s="4"/>
      <c r="E769" s="4"/>
      <c r="F769" s="4"/>
      <c r="G769" s="4"/>
      <c r="H769" s="4"/>
      <c r="I769" s="4"/>
      <c r="J769" s="109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ht="15.75" customHeight="1" x14ac:dyDescent="0.25">
      <c r="A770" s="4"/>
      <c r="B770" s="107"/>
      <c r="C770" s="106"/>
      <c r="D770" s="4"/>
      <c r="E770" s="4"/>
      <c r="F770" s="4"/>
      <c r="G770" s="4"/>
      <c r="H770" s="4"/>
      <c r="I770" s="4"/>
      <c r="J770" s="109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ht="15.75" customHeight="1" x14ac:dyDescent="0.25">
      <c r="A771" s="4"/>
      <c r="B771" s="107"/>
      <c r="C771" s="106"/>
      <c r="D771" s="4"/>
      <c r="E771" s="4"/>
      <c r="F771" s="4"/>
      <c r="G771" s="4"/>
      <c r="H771" s="4"/>
      <c r="I771" s="4"/>
      <c r="J771" s="109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ht="15.75" customHeight="1" x14ac:dyDescent="0.25">
      <c r="A772" s="4"/>
      <c r="B772" s="107"/>
      <c r="C772" s="106"/>
      <c r="D772" s="4"/>
      <c r="E772" s="4"/>
      <c r="F772" s="4"/>
      <c r="G772" s="4"/>
      <c r="H772" s="4"/>
      <c r="I772" s="4"/>
      <c r="J772" s="109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ht="15.75" customHeight="1" x14ac:dyDescent="0.25">
      <c r="A773" s="4"/>
      <c r="B773" s="107"/>
      <c r="C773" s="106"/>
      <c r="D773" s="4"/>
      <c r="E773" s="4"/>
      <c r="F773" s="4"/>
      <c r="G773" s="4"/>
      <c r="H773" s="4"/>
      <c r="I773" s="4"/>
      <c r="J773" s="109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ht="15.75" customHeight="1" x14ac:dyDescent="0.25">
      <c r="A774" s="4"/>
      <c r="B774" s="107"/>
      <c r="C774" s="106"/>
      <c r="D774" s="4"/>
      <c r="E774" s="4"/>
      <c r="F774" s="4"/>
      <c r="G774" s="4"/>
      <c r="H774" s="4"/>
      <c r="I774" s="4"/>
      <c r="J774" s="109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ht="15.75" customHeight="1" x14ac:dyDescent="0.25">
      <c r="A775" s="4"/>
      <c r="B775" s="107"/>
      <c r="C775" s="106"/>
      <c r="D775" s="4"/>
      <c r="E775" s="4"/>
      <c r="F775" s="4"/>
      <c r="G775" s="4"/>
      <c r="H775" s="4"/>
      <c r="I775" s="4"/>
      <c r="J775" s="109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ht="15.75" customHeight="1" x14ac:dyDescent="0.25">
      <c r="A776" s="4"/>
      <c r="B776" s="107"/>
      <c r="C776" s="106"/>
      <c r="D776" s="4"/>
      <c r="E776" s="4"/>
      <c r="F776" s="4"/>
      <c r="G776" s="4"/>
      <c r="H776" s="4"/>
      <c r="I776" s="4"/>
      <c r="J776" s="109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ht="15.75" customHeight="1" x14ac:dyDescent="0.25">
      <c r="A777" s="4"/>
      <c r="B777" s="107"/>
      <c r="C777" s="106"/>
      <c r="D777" s="4"/>
      <c r="E777" s="4"/>
      <c r="F777" s="4"/>
      <c r="G777" s="4"/>
      <c r="H777" s="4"/>
      <c r="I777" s="4"/>
      <c r="J777" s="109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ht="15.75" customHeight="1" x14ac:dyDescent="0.25">
      <c r="A778" s="4"/>
      <c r="B778" s="107"/>
      <c r="C778" s="106"/>
      <c r="D778" s="4"/>
      <c r="E778" s="4"/>
      <c r="F778" s="4"/>
      <c r="G778" s="4"/>
      <c r="H778" s="4"/>
      <c r="I778" s="4"/>
      <c r="J778" s="109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ht="15.75" customHeight="1" x14ac:dyDescent="0.25">
      <c r="A779" s="4"/>
      <c r="B779" s="107"/>
      <c r="C779" s="106"/>
      <c r="D779" s="4"/>
      <c r="E779" s="4"/>
      <c r="F779" s="4"/>
      <c r="G779" s="4"/>
      <c r="H779" s="4"/>
      <c r="I779" s="4"/>
      <c r="J779" s="109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ht="15.75" customHeight="1" x14ac:dyDescent="0.25">
      <c r="A780" s="4"/>
      <c r="B780" s="107"/>
      <c r="C780" s="106"/>
      <c r="D780" s="4"/>
      <c r="E780" s="4"/>
      <c r="F780" s="4"/>
      <c r="G780" s="4"/>
      <c r="H780" s="4"/>
      <c r="I780" s="4"/>
      <c r="J780" s="109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ht="15.75" customHeight="1" x14ac:dyDescent="0.25">
      <c r="A781" s="4"/>
      <c r="B781" s="107"/>
      <c r="C781" s="106"/>
      <c r="D781" s="4"/>
      <c r="E781" s="4"/>
      <c r="F781" s="4"/>
      <c r="G781" s="4"/>
      <c r="H781" s="4"/>
      <c r="I781" s="4"/>
      <c r="J781" s="109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ht="15.75" customHeight="1" x14ac:dyDescent="0.25">
      <c r="A782" s="4"/>
      <c r="B782" s="107"/>
      <c r="C782" s="106"/>
      <c r="D782" s="4"/>
      <c r="E782" s="4"/>
      <c r="F782" s="4"/>
      <c r="G782" s="4"/>
      <c r="H782" s="4"/>
      <c r="I782" s="4"/>
      <c r="J782" s="109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ht="15.75" customHeight="1" x14ac:dyDescent="0.25">
      <c r="A783" s="4"/>
      <c r="B783" s="107"/>
      <c r="C783" s="106"/>
      <c r="D783" s="4"/>
      <c r="E783" s="4"/>
      <c r="F783" s="4"/>
      <c r="G783" s="4"/>
      <c r="H783" s="4"/>
      <c r="I783" s="4"/>
      <c r="J783" s="109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ht="15.75" customHeight="1" x14ac:dyDescent="0.25">
      <c r="A784" s="4"/>
      <c r="B784" s="107"/>
      <c r="C784" s="106"/>
      <c r="D784" s="4"/>
      <c r="E784" s="4"/>
      <c r="F784" s="4"/>
      <c r="G784" s="4"/>
      <c r="H784" s="4"/>
      <c r="I784" s="4"/>
      <c r="J784" s="109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ht="15.75" customHeight="1" x14ac:dyDescent="0.25">
      <c r="A785" s="4"/>
      <c r="B785" s="107"/>
      <c r="C785" s="106"/>
      <c r="D785" s="4"/>
      <c r="E785" s="4"/>
      <c r="F785" s="4"/>
      <c r="G785" s="4"/>
      <c r="H785" s="4"/>
      <c r="I785" s="4"/>
      <c r="J785" s="109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ht="15.75" customHeight="1" x14ac:dyDescent="0.25">
      <c r="A786" s="4"/>
      <c r="B786" s="107"/>
      <c r="C786" s="106"/>
      <c r="D786" s="4"/>
      <c r="E786" s="4"/>
      <c r="F786" s="4"/>
      <c r="G786" s="4"/>
      <c r="H786" s="4"/>
      <c r="I786" s="4"/>
      <c r="J786" s="109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ht="15.75" customHeight="1" x14ac:dyDescent="0.25">
      <c r="A787" s="4"/>
      <c r="B787" s="107"/>
      <c r="C787" s="106"/>
      <c r="D787" s="4"/>
      <c r="E787" s="4"/>
      <c r="F787" s="4"/>
      <c r="G787" s="4"/>
      <c r="H787" s="4"/>
      <c r="I787" s="4"/>
      <c r="J787" s="109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ht="15.75" customHeight="1" x14ac:dyDescent="0.25">
      <c r="A788" s="4"/>
      <c r="B788" s="107"/>
      <c r="C788" s="106"/>
      <c r="D788" s="4"/>
      <c r="E788" s="4"/>
      <c r="F788" s="4"/>
      <c r="G788" s="4"/>
      <c r="H788" s="4"/>
      <c r="I788" s="4"/>
      <c r="J788" s="109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ht="15.75" customHeight="1" x14ac:dyDescent="0.25">
      <c r="A789" s="4"/>
      <c r="B789" s="107"/>
      <c r="C789" s="106"/>
      <c r="D789" s="4"/>
      <c r="E789" s="4"/>
      <c r="F789" s="4"/>
      <c r="G789" s="4"/>
      <c r="H789" s="4"/>
      <c r="I789" s="4"/>
      <c r="J789" s="109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ht="15.75" customHeight="1" x14ac:dyDescent="0.25">
      <c r="A790" s="4"/>
      <c r="B790" s="107"/>
      <c r="C790" s="106"/>
      <c r="D790" s="4"/>
      <c r="E790" s="4"/>
      <c r="F790" s="4"/>
      <c r="G790" s="4"/>
      <c r="H790" s="4"/>
      <c r="I790" s="4"/>
      <c r="J790" s="109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ht="15.75" customHeight="1" x14ac:dyDescent="0.25">
      <c r="A791" s="4"/>
      <c r="B791" s="107"/>
      <c r="C791" s="106"/>
      <c r="D791" s="4"/>
      <c r="E791" s="4"/>
      <c r="F791" s="4"/>
      <c r="G791" s="4"/>
      <c r="H791" s="4"/>
      <c r="I791" s="4"/>
      <c r="J791" s="109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ht="15.75" customHeight="1" x14ac:dyDescent="0.25">
      <c r="A792" s="4"/>
      <c r="B792" s="107"/>
      <c r="C792" s="106"/>
      <c r="D792" s="4"/>
      <c r="E792" s="4"/>
      <c r="F792" s="4"/>
      <c r="G792" s="4"/>
      <c r="H792" s="4"/>
      <c r="I792" s="4"/>
      <c r="J792" s="109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ht="15.75" customHeight="1" x14ac:dyDescent="0.25">
      <c r="A793" s="4"/>
      <c r="B793" s="107"/>
      <c r="C793" s="106"/>
      <c r="D793" s="4"/>
      <c r="E793" s="4"/>
      <c r="F793" s="4"/>
      <c r="G793" s="4"/>
      <c r="H793" s="4"/>
      <c r="I793" s="4"/>
      <c r="J793" s="109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ht="15.75" customHeight="1" x14ac:dyDescent="0.25">
      <c r="A794" s="4"/>
      <c r="B794" s="107"/>
      <c r="C794" s="106"/>
      <c r="D794" s="4"/>
      <c r="E794" s="4"/>
      <c r="F794" s="4"/>
      <c r="G794" s="4"/>
      <c r="H794" s="4"/>
      <c r="I794" s="4"/>
      <c r="J794" s="109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ht="15.75" customHeight="1" x14ac:dyDescent="0.25">
      <c r="A795" s="4"/>
      <c r="B795" s="107"/>
      <c r="C795" s="106"/>
      <c r="D795" s="4"/>
      <c r="E795" s="4"/>
      <c r="F795" s="4"/>
      <c r="G795" s="4"/>
      <c r="H795" s="4"/>
      <c r="I795" s="4"/>
      <c r="J795" s="109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ht="15.75" customHeight="1" x14ac:dyDescent="0.25">
      <c r="A796" s="4"/>
      <c r="B796" s="107"/>
      <c r="C796" s="106"/>
      <c r="D796" s="4"/>
      <c r="E796" s="4"/>
      <c r="F796" s="4"/>
      <c r="G796" s="4"/>
      <c r="H796" s="4"/>
      <c r="I796" s="4"/>
      <c r="J796" s="109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ht="15.75" customHeight="1" x14ac:dyDescent="0.25">
      <c r="A797" s="4"/>
      <c r="B797" s="107"/>
      <c r="C797" s="106"/>
      <c r="D797" s="4"/>
      <c r="E797" s="4"/>
      <c r="F797" s="4"/>
      <c r="G797" s="4"/>
      <c r="H797" s="4"/>
      <c r="I797" s="4"/>
      <c r="J797" s="109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ht="15.75" customHeight="1" x14ac:dyDescent="0.25">
      <c r="A798" s="4"/>
      <c r="B798" s="107"/>
      <c r="C798" s="106"/>
      <c r="D798" s="4"/>
      <c r="E798" s="4"/>
      <c r="F798" s="4"/>
      <c r="G798" s="4"/>
      <c r="H798" s="4"/>
      <c r="I798" s="4"/>
      <c r="J798" s="109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ht="15.75" customHeight="1" x14ac:dyDescent="0.25">
      <c r="A799" s="4"/>
      <c r="B799" s="107"/>
      <c r="C799" s="106"/>
      <c r="D799" s="4"/>
      <c r="E799" s="4"/>
      <c r="F799" s="4"/>
      <c r="G799" s="4"/>
      <c r="H799" s="4"/>
      <c r="I799" s="4"/>
      <c r="J799" s="109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ht="15.75" customHeight="1" x14ac:dyDescent="0.25">
      <c r="A800" s="4"/>
      <c r="B800" s="107"/>
      <c r="C800" s="106"/>
      <c r="D800" s="4"/>
      <c r="E800" s="4"/>
      <c r="F800" s="4"/>
      <c r="G800" s="4"/>
      <c r="H800" s="4"/>
      <c r="I800" s="4"/>
      <c r="J800" s="109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ht="15.75" customHeight="1" x14ac:dyDescent="0.25">
      <c r="A801" s="4"/>
      <c r="B801" s="107"/>
      <c r="C801" s="106"/>
      <c r="D801" s="4"/>
      <c r="E801" s="4"/>
      <c r="F801" s="4"/>
      <c r="G801" s="4"/>
      <c r="H801" s="4"/>
      <c r="I801" s="4"/>
      <c r="J801" s="109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ht="15.75" customHeight="1" x14ac:dyDescent="0.25">
      <c r="A802" s="4"/>
      <c r="B802" s="107"/>
      <c r="C802" s="106"/>
      <c r="D802" s="4"/>
      <c r="E802" s="4"/>
      <c r="F802" s="4"/>
      <c r="G802" s="4"/>
      <c r="H802" s="4"/>
      <c r="I802" s="4"/>
      <c r="J802" s="109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ht="15.75" customHeight="1" x14ac:dyDescent="0.25">
      <c r="A803" s="4"/>
      <c r="B803" s="107"/>
      <c r="C803" s="106"/>
      <c r="D803" s="4"/>
      <c r="E803" s="4"/>
      <c r="F803" s="4"/>
      <c r="G803" s="4"/>
      <c r="H803" s="4"/>
      <c r="I803" s="4"/>
      <c r="J803" s="109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ht="15.75" customHeight="1" x14ac:dyDescent="0.25">
      <c r="A804" s="4"/>
      <c r="B804" s="107"/>
      <c r="C804" s="106"/>
      <c r="D804" s="4"/>
      <c r="E804" s="4"/>
      <c r="F804" s="4"/>
      <c r="G804" s="4"/>
      <c r="H804" s="4"/>
      <c r="I804" s="4"/>
      <c r="J804" s="109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ht="15.75" customHeight="1" x14ac:dyDescent="0.25">
      <c r="A805" s="4"/>
      <c r="B805" s="107"/>
      <c r="C805" s="106"/>
      <c r="D805" s="4"/>
      <c r="E805" s="4"/>
      <c r="F805" s="4"/>
      <c r="G805" s="4"/>
      <c r="H805" s="4"/>
      <c r="I805" s="4"/>
      <c r="J805" s="109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ht="15.75" customHeight="1" x14ac:dyDescent="0.25">
      <c r="A806" s="4"/>
      <c r="B806" s="107"/>
      <c r="C806" s="106"/>
      <c r="D806" s="4"/>
      <c r="E806" s="4"/>
      <c r="F806" s="4"/>
      <c r="G806" s="4"/>
      <c r="H806" s="4"/>
      <c r="I806" s="4"/>
      <c r="J806" s="109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ht="15.75" customHeight="1" x14ac:dyDescent="0.25">
      <c r="A807" s="4"/>
      <c r="B807" s="107"/>
      <c r="C807" s="106"/>
      <c r="D807" s="4"/>
      <c r="E807" s="4"/>
      <c r="F807" s="4"/>
      <c r="G807" s="4"/>
      <c r="H807" s="4"/>
      <c r="I807" s="4"/>
      <c r="J807" s="109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ht="15.75" customHeight="1" x14ac:dyDescent="0.25">
      <c r="A808" s="4"/>
      <c r="B808" s="107"/>
      <c r="C808" s="106"/>
      <c r="D808" s="4"/>
      <c r="E808" s="4"/>
      <c r="F808" s="4"/>
      <c r="G808" s="4"/>
      <c r="H808" s="4"/>
      <c r="I808" s="4"/>
      <c r="J808" s="109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ht="15.75" customHeight="1" x14ac:dyDescent="0.25">
      <c r="A809" s="4"/>
      <c r="B809" s="107"/>
      <c r="C809" s="106"/>
      <c r="D809" s="4"/>
      <c r="E809" s="4"/>
      <c r="F809" s="4"/>
      <c r="G809" s="4"/>
      <c r="H809" s="4"/>
      <c r="I809" s="4"/>
      <c r="J809" s="109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ht="15.75" customHeight="1" x14ac:dyDescent="0.25">
      <c r="A810" s="4"/>
      <c r="B810" s="107"/>
      <c r="C810" s="106"/>
      <c r="D810" s="4"/>
      <c r="E810" s="4"/>
      <c r="F810" s="4"/>
      <c r="G810" s="4"/>
      <c r="H810" s="4"/>
      <c r="I810" s="4"/>
      <c r="J810" s="109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ht="15.75" customHeight="1" x14ac:dyDescent="0.25">
      <c r="A811" s="4"/>
      <c r="B811" s="107"/>
      <c r="C811" s="106"/>
      <c r="D811" s="4"/>
      <c r="E811" s="4"/>
      <c r="F811" s="4"/>
      <c r="G811" s="4"/>
      <c r="H811" s="4"/>
      <c r="I811" s="4"/>
      <c r="J811" s="109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ht="15.75" customHeight="1" x14ac:dyDescent="0.25">
      <c r="A812" s="4"/>
      <c r="B812" s="107"/>
      <c r="C812" s="106"/>
      <c r="D812" s="4"/>
      <c r="E812" s="4"/>
      <c r="F812" s="4"/>
      <c r="G812" s="4"/>
      <c r="H812" s="4"/>
      <c r="I812" s="4"/>
      <c r="J812" s="109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ht="15.75" customHeight="1" x14ac:dyDescent="0.25">
      <c r="A813" s="4"/>
      <c r="B813" s="107"/>
      <c r="C813" s="106"/>
      <c r="D813" s="4"/>
      <c r="E813" s="4"/>
      <c r="F813" s="4"/>
      <c r="G813" s="4"/>
      <c r="H813" s="4"/>
      <c r="I813" s="4"/>
      <c r="J813" s="109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ht="15.75" customHeight="1" x14ac:dyDescent="0.25">
      <c r="A814" s="4"/>
      <c r="B814" s="107"/>
      <c r="C814" s="106"/>
      <c r="D814" s="4"/>
      <c r="E814" s="4"/>
      <c r="F814" s="4"/>
      <c r="G814" s="4"/>
      <c r="H814" s="4"/>
      <c r="I814" s="4"/>
      <c r="J814" s="109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ht="15.75" customHeight="1" x14ac:dyDescent="0.25">
      <c r="A815" s="4"/>
      <c r="B815" s="107"/>
      <c r="C815" s="106"/>
      <c r="D815" s="4"/>
      <c r="E815" s="4"/>
      <c r="F815" s="4"/>
      <c r="G815" s="4"/>
      <c r="H815" s="4"/>
      <c r="I815" s="4"/>
      <c r="J815" s="109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ht="15.75" customHeight="1" x14ac:dyDescent="0.25">
      <c r="A816" s="4"/>
      <c r="B816" s="107"/>
      <c r="C816" s="106"/>
      <c r="D816" s="4"/>
      <c r="E816" s="4"/>
      <c r="F816" s="4"/>
      <c r="G816" s="4"/>
      <c r="H816" s="4"/>
      <c r="I816" s="4"/>
      <c r="J816" s="109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ht="15.75" customHeight="1" x14ac:dyDescent="0.25">
      <c r="A817" s="4"/>
      <c r="B817" s="107"/>
      <c r="C817" s="106"/>
      <c r="D817" s="4"/>
      <c r="E817" s="4"/>
      <c r="F817" s="4"/>
      <c r="G817" s="4"/>
      <c r="H817" s="4"/>
      <c r="I817" s="4"/>
      <c r="J817" s="109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ht="15.75" customHeight="1" x14ac:dyDescent="0.25">
      <c r="A818" s="4"/>
      <c r="B818" s="107"/>
      <c r="C818" s="106"/>
      <c r="D818" s="4"/>
      <c r="E818" s="4"/>
      <c r="F818" s="4"/>
      <c r="G818" s="4"/>
      <c r="H818" s="4"/>
      <c r="I818" s="4"/>
      <c r="J818" s="109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ht="15.75" customHeight="1" x14ac:dyDescent="0.25">
      <c r="A819" s="4"/>
      <c r="B819" s="107"/>
      <c r="C819" s="106"/>
      <c r="D819" s="4"/>
      <c r="E819" s="4"/>
      <c r="F819" s="4"/>
      <c r="G819" s="4"/>
      <c r="H819" s="4"/>
      <c r="I819" s="4"/>
      <c r="J819" s="109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ht="15.75" customHeight="1" x14ac:dyDescent="0.25">
      <c r="A820" s="4"/>
      <c r="B820" s="107"/>
      <c r="C820" s="106"/>
      <c r="D820" s="4"/>
      <c r="E820" s="4"/>
      <c r="F820" s="4"/>
      <c r="G820" s="4"/>
      <c r="H820" s="4"/>
      <c r="I820" s="4"/>
      <c r="J820" s="109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ht="15.75" customHeight="1" x14ac:dyDescent="0.25">
      <c r="A821" s="4"/>
      <c r="B821" s="107"/>
      <c r="C821" s="106"/>
      <c r="D821" s="4"/>
      <c r="E821" s="4"/>
      <c r="F821" s="4"/>
      <c r="G821" s="4"/>
      <c r="H821" s="4"/>
      <c r="I821" s="4"/>
      <c r="J821" s="109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ht="15.75" customHeight="1" x14ac:dyDescent="0.25">
      <c r="A822" s="4"/>
      <c r="B822" s="107"/>
      <c r="C822" s="106"/>
      <c r="D822" s="4"/>
      <c r="E822" s="4"/>
      <c r="F822" s="4"/>
      <c r="G822" s="4"/>
      <c r="H822" s="4"/>
      <c r="I822" s="4"/>
      <c r="J822" s="109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ht="15.75" customHeight="1" x14ac:dyDescent="0.25">
      <c r="A823" s="4"/>
      <c r="B823" s="107"/>
      <c r="C823" s="106"/>
      <c r="D823" s="4"/>
      <c r="E823" s="4"/>
      <c r="F823" s="4"/>
      <c r="G823" s="4"/>
      <c r="H823" s="4"/>
      <c r="I823" s="4"/>
      <c r="J823" s="109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ht="15.75" customHeight="1" x14ac:dyDescent="0.25">
      <c r="A824" s="4"/>
      <c r="B824" s="107"/>
      <c r="C824" s="106"/>
      <c r="D824" s="4"/>
      <c r="E824" s="4"/>
      <c r="F824" s="4"/>
      <c r="G824" s="4"/>
      <c r="H824" s="4"/>
      <c r="I824" s="4"/>
      <c r="J824" s="109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ht="15.75" customHeight="1" x14ac:dyDescent="0.25">
      <c r="A825" s="4"/>
      <c r="B825" s="107"/>
      <c r="C825" s="106"/>
      <c r="D825" s="4"/>
      <c r="E825" s="4"/>
      <c r="F825" s="4"/>
      <c r="G825" s="4"/>
      <c r="H825" s="4"/>
      <c r="I825" s="4"/>
      <c r="J825" s="109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ht="15.75" customHeight="1" x14ac:dyDescent="0.25">
      <c r="A826" s="4"/>
      <c r="B826" s="107"/>
      <c r="C826" s="106"/>
      <c r="D826" s="4"/>
      <c r="E826" s="4"/>
      <c r="F826" s="4"/>
      <c r="G826" s="4"/>
      <c r="H826" s="4"/>
      <c r="I826" s="4"/>
      <c r="J826" s="109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ht="15.75" customHeight="1" x14ac:dyDescent="0.25">
      <c r="A827" s="4"/>
      <c r="B827" s="107"/>
      <c r="C827" s="106"/>
      <c r="D827" s="4"/>
      <c r="E827" s="4"/>
      <c r="F827" s="4"/>
      <c r="G827" s="4"/>
      <c r="H827" s="4"/>
      <c r="I827" s="4"/>
      <c r="J827" s="109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ht="15.75" customHeight="1" x14ac:dyDescent="0.25">
      <c r="A828" s="4"/>
      <c r="B828" s="107"/>
      <c r="C828" s="106"/>
      <c r="D828" s="4"/>
      <c r="E828" s="4"/>
      <c r="F828" s="4"/>
      <c r="G828" s="4"/>
      <c r="H828" s="4"/>
      <c r="I828" s="4"/>
      <c r="J828" s="109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ht="15.75" customHeight="1" x14ac:dyDescent="0.25">
      <c r="A829" s="4"/>
      <c r="B829" s="107"/>
      <c r="C829" s="106"/>
      <c r="D829" s="4"/>
      <c r="E829" s="4"/>
      <c r="F829" s="4"/>
      <c r="G829" s="4"/>
      <c r="H829" s="4"/>
      <c r="I829" s="4"/>
      <c r="J829" s="109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ht="15.75" customHeight="1" x14ac:dyDescent="0.25">
      <c r="A830" s="4"/>
      <c r="B830" s="107"/>
      <c r="C830" s="106"/>
      <c r="D830" s="4"/>
      <c r="E830" s="4"/>
      <c r="F830" s="4"/>
      <c r="G830" s="4"/>
      <c r="H830" s="4"/>
      <c r="I830" s="4"/>
      <c r="J830" s="109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ht="15.75" customHeight="1" x14ac:dyDescent="0.25">
      <c r="A831" s="4"/>
      <c r="B831" s="107"/>
      <c r="C831" s="106"/>
      <c r="D831" s="4"/>
      <c r="E831" s="4"/>
      <c r="F831" s="4"/>
      <c r="G831" s="4"/>
      <c r="H831" s="4"/>
      <c r="I831" s="4"/>
      <c r="J831" s="109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ht="15.75" customHeight="1" x14ac:dyDescent="0.25">
      <c r="A832" s="4"/>
      <c r="B832" s="107"/>
      <c r="C832" s="106"/>
      <c r="D832" s="4"/>
      <c r="E832" s="4"/>
      <c r="F832" s="4"/>
      <c r="G832" s="4"/>
      <c r="H832" s="4"/>
      <c r="I832" s="4"/>
      <c r="J832" s="109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ht="15.75" customHeight="1" x14ac:dyDescent="0.25">
      <c r="A833" s="4"/>
      <c r="B833" s="107"/>
      <c r="C833" s="106"/>
      <c r="D833" s="4"/>
      <c r="E833" s="4"/>
      <c r="F833" s="4"/>
      <c r="G833" s="4"/>
      <c r="H833" s="4"/>
      <c r="I833" s="4"/>
      <c r="J833" s="109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ht="15.75" customHeight="1" x14ac:dyDescent="0.25">
      <c r="A834" s="4"/>
      <c r="B834" s="107"/>
      <c r="C834" s="106"/>
      <c r="D834" s="4"/>
      <c r="E834" s="4"/>
      <c r="F834" s="4"/>
      <c r="G834" s="4"/>
      <c r="H834" s="4"/>
      <c r="I834" s="4"/>
      <c r="J834" s="109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ht="15.75" customHeight="1" x14ac:dyDescent="0.25">
      <c r="A835" s="4"/>
      <c r="B835" s="107"/>
      <c r="C835" s="106"/>
      <c r="D835" s="4"/>
      <c r="E835" s="4"/>
      <c r="F835" s="4"/>
      <c r="G835" s="4"/>
      <c r="H835" s="4"/>
      <c r="I835" s="4"/>
      <c r="J835" s="109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ht="15.75" customHeight="1" x14ac:dyDescent="0.25">
      <c r="A836" s="4"/>
      <c r="B836" s="107"/>
      <c r="C836" s="106"/>
      <c r="D836" s="4"/>
      <c r="E836" s="4"/>
      <c r="F836" s="4"/>
      <c r="G836" s="4"/>
      <c r="H836" s="4"/>
      <c r="I836" s="4"/>
      <c r="J836" s="109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ht="15.75" customHeight="1" x14ac:dyDescent="0.25">
      <c r="A837" s="4"/>
      <c r="B837" s="107"/>
      <c r="C837" s="106"/>
      <c r="D837" s="4"/>
      <c r="E837" s="4"/>
      <c r="F837" s="4"/>
      <c r="G837" s="4"/>
      <c r="H837" s="4"/>
      <c r="I837" s="4"/>
      <c r="J837" s="109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ht="15.75" customHeight="1" x14ac:dyDescent="0.25">
      <c r="A838" s="4"/>
      <c r="B838" s="107"/>
      <c r="C838" s="106"/>
      <c r="D838" s="4"/>
      <c r="E838" s="4"/>
      <c r="F838" s="4"/>
      <c r="G838" s="4"/>
      <c r="H838" s="4"/>
      <c r="I838" s="4"/>
      <c r="J838" s="109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ht="15.75" customHeight="1" x14ac:dyDescent="0.25">
      <c r="A839" s="4"/>
      <c r="B839" s="107"/>
      <c r="C839" s="106"/>
      <c r="D839" s="4"/>
      <c r="E839" s="4"/>
      <c r="F839" s="4"/>
      <c r="G839" s="4"/>
      <c r="H839" s="4"/>
      <c r="I839" s="4"/>
      <c r="J839" s="109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ht="15.75" customHeight="1" x14ac:dyDescent="0.25">
      <c r="A840" s="4"/>
      <c r="B840" s="107"/>
      <c r="C840" s="106"/>
      <c r="D840" s="4"/>
      <c r="E840" s="4"/>
      <c r="F840" s="4"/>
      <c r="G840" s="4"/>
      <c r="H840" s="4"/>
      <c r="I840" s="4"/>
      <c r="J840" s="109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ht="15.75" customHeight="1" x14ac:dyDescent="0.25">
      <c r="A841" s="4"/>
      <c r="B841" s="107"/>
      <c r="C841" s="106"/>
      <c r="D841" s="4"/>
      <c r="E841" s="4"/>
      <c r="F841" s="4"/>
      <c r="G841" s="4"/>
      <c r="H841" s="4"/>
      <c r="I841" s="4"/>
      <c r="J841" s="109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ht="15.75" customHeight="1" x14ac:dyDescent="0.25">
      <c r="A842" s="4"/>
      <c r="B842" s="107"/>
      <c r="C842" s="106"/>
      <c r="D842" s="4"/>
      <c r="E842" s="4"/>
      <c r="F842" s="4"/>
      <c r="G842" s="4"/>
      <c r="H842" s="4"/>
      <c r="I842" s="4"/>
      <c r="J842" s="109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ht="15.75" customHeight="1" x14ac:dyDescent="0.25">
      <c r="A843" s="4"/>
      <c r="B843" s="107"/>
      <c r="C843" s="106"/>
      <c r="D843" s="4"/>
      <c r="E843" s="4"/>
      <c r="F843" s="4"/>
      <c r="G843" s="4"/>
      <c r="H843" s="4"/>
      <c r="I843" s="4"/>
      <c r="J843" s="109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ht="15.75" customHeight="1" x14ac:dyDescent="0.25">
      <c r="A844" s="4"/>
      <c r="B844" s="107"/>
      <c r="C844" s="106"/>
      <c r="D844" s="4"/>
      <c r="E844" s="4"/>
      <c r="F844" s="4"/>
      <c r="G844" s="4"/>
      <c r="H844" s="4"/>
      <c r="I844" s="4"/>
      <c r="J844" s="109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ht="15.75" customHeight="1" x14ac:dyDescent="0.25">
      <c r="A845" s="4"/>
      <c r="B845" s="107"/>
      <c r="C845" s="106"/>
      <c r="D845" s="4"/>
      <c r="E845" s="4"/>
      <c r="F845" s="4"/>
      <c r="G845" s="4"/>
      <c r="H845" s="4"/>
      <c r="I845" s="4"/>
      <c r="J845" s="109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ht="15.75" customHeight="1" x14ac:dyDescent="0.25">
      <c r="A846" s="4"/>
      <c r="B846" s="107"/>
      <c r="C846" s="106"/>
      <c r="D846" s="4"/>
      <c r="E846" s="4"/>
      <c r="F846" s="4"/>
      <c r="G846" s="4"/>
      <c r="H846" s="4"/>
      <c r="I846" s="4"/>
      <c r="J846" s="109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ht="15.75" customHeight="1" x14ac:dyDescent="0.25">
      <c r="A847" s="4"/>
      <c r="B847" s="107"/>
      <c r="C847" s="106"/>
      <c r="D847" s="4"/>
      <c r="E847" s="4"/>
      <c r="F847" s="4"/>
      <c r="G847" s="4"/>
      <c r="H847" s="4"/>
      <c r="I847" s="4"/>
      <c r="J847" s="109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ht="15.75" customHeight="1" x14ac:dyDescent="0.25">
      <c r="A848" s="4"/>
      <c r="B848" s="107"/>
      <c r="C848" s="106"/>
      <c r="D848" s="4"/>
      <c r="E848" s="4"/>
      <c r="F848" s="4"/>
      <c r="G848" s="4"/>
      <c r="H848" s="4"/>
      <c r="I848" s="4"/>
      <c r="J848" s="109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ht="15.75" customHeight="1" x14ac:dyDescent="0.25">
      <c r="A849" s="4"/>
      <c r="B849" s="107"/>
      <c r="C849" s="106"/>
      <c r="D849" s="4"/>
      <c r="E849" s="4"/>
      <c r="F849" s="4"/>
      <c r="G849" s="4"/>
      <c r="H849" s="4"/>
      <c r="I849" s="4"/>
      <c r="J849" s="109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ht="15.75" customHeight="1" x14ac:dyDescent="0.25">
      <c r="A850" s="4"/>
      <c r="B850" s="107"/>
      <c r="C850" s="106"/>
      <c r="D850" s="4"/>
      <c r="E850" s="4"/>
      <c r="F850" s="4"/>
      <c r="G850" s="4"/>
      <c r="H850" s="4"/>
      <c r="I850" s="4"/>
      <c r="J850" s="109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ht="15.75" customHeight="1" x14ac:dyDescent="0.25">
      <c r="A851" s="4"/>
      <c r="B851" s="107"/>
      <c r="C851" s="106"/>
      <c r="D851" s="4"/>
      <c r="E851" s="4"/>
      <c r="F851" s="4"/>
      <c r="G851" s="4"/>
      <c r="H851" s="4"/>
      <c r="I851" s="4"/>
      <c r="J851" s="109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ht="15.75" customHeight="1" x14ac:dyDescent="0.25">
      <c r="A852" s="4"/>
      <c r="B852" s="107"/>
      <c r="C852" s="106"/>
      <c r="D852" s="4"/>
      <c r="E852" s="4"/>
      <c r="F852" s="4"/>
      <c r="G852" s="4"/>
      <c r="H852" s="4"/>
      <c r="I852" s="4"/>
      <c r="J852" s="109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ht="15.75" customHeight="1" x14ac:dyDescent="0.25">
      <c r="A853" s="4"/>
      <c r="B853" s="107"/>
      <c r="C853" s="106"/>
      <c r="D853" s="4"/>
      <c r="E853" s="4"/>
      <c r="F853" s="4"/>
      <c r="G853" s="4"/>
      <c r="H853" s="4"/>
      <c r="I853" s="4"/>
      <c r="J853" s="109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ht="15.75" customHeight="1" x14ac:dyDescent="0.25">
      <c r="A854" s="4"/>
      <c r="B854" s="107"/>
      <c r="C854" s="106"/>
      <c r="D854" s="4"/>
      <c r="E854" s="4"/>
      <c r="F854" s="4"/>
      <c r="G854" s="4"/>
      <c r="H854" s="4"/>
      <c r="I854" s="4"/>
      <c r="J854" s="109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ht="15.75" customHeight="1" x14ac:dyDescent="0.25">
      <c r="A855" s="4"/>
      <c r="B855" s="107"/>
      <c r="C855" s="106"/>
      <c r="D855" s="4"/>
      <c r="E855" s="4"/>
      <c r="F855" s="4"/>
      <c r="G855" s="4"/>
      <c r="H855" s="4"/>
      <c r="I855" s="4"/>
      <c r="J855" s="109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ht="15.75" customHeight="1" x14ac:dyDescent="0.25">
      <c r="A856" s="4"/>
      <c r="B856" s="107"/>
      <c r="C856" s="106"/>
      <c r="D856" s="4"/>
      <c r="E856" s="4"/>
      <c r="F856" s="4"/>
      <c r="G856" s="4"/>
      <c r="H856" s="4"/>
      <c r="I856" s="4"/>
      <c r="J856" s="109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ht="15.75" customHeight="1" x14ac:dyDescent="0.25">
      <c r="A857" s="4"/>
      <c r="B857" s="107"/>
      <c r="C857" s="106"/>
      <c r="D857" s="4"/>
      <c r="E857" s="4"/>
      <c r="F857" s="4"/>
      <c r="G857" s="4"/>
      <c r="H857" s="4"/>
      <c r="I857" s="4"/>
      <c r="J857" s="109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ht="15.75" customHeight="1" x14ac:dyDescent="0.25">
      <c r="A858" s="4"/>
      <c r="B858" s="107"/>
      <c r="C858" s="106"/>
      <c r="D858" s="4"/>
      <c r="E858" s="4"/>
      <c r="F858" s="4"/>
      <c r="G858" s="4"/>
      <c r="H858" s="4"/>
      <c r="I858" s="4"/>
      <c r="J858" s="109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ht="15.75" customHeight="1" x14ac:dyDescent="0.25">
      <c r="A859" s="4"/>
      <c r="B859" s="107"/>
      <c r="C859" s="106"/>
      <c r="D859" s="4"/>
      <c r="E859" s="4"/>
      <c r="F859" s="4"/>
      <c r="G859" s="4"/>
      <c r="H859" s="4"/>
      <c r="I859" s="4"/>
      <c r="J859" s="109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ht="15.75" customHeight="1" x14ac:dyDescent="0.25">
      <c r="A860" s="4"/>
      <c r="B860" s="107"/>
      <c r="C860" s="106"/>
      <c r="D860" s="4"/>
      <c r="E860" s="4"/>
      <c r="F860" s="4"/>
      <c r="G860" s="4"/>
      <c r="H860" s="4"/>
      <c r="I860" s="4"/>
      <c r="J860" s="109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ht="15.75" customHeight="1" x14ac:dyDescent="0.25">
      <c r="A861" s="4"/>
      <c r="B861" s="107"/>
      <c r="C861" s="106"/>
      <c r="D861" s="4"/>
      <c r="E861" s="4"/>
      <c r="F861" s="4"/>
      <c r="G861" s="4"/>
      <c r="H861" s="4"/>
      <c r="I861" s="4"/>
      <c r="J861" s="109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ht="15.75" customHeight="1" x14ac:dyDescent="0.25">
      <c r="A862" s="4"/>
      <c r="B862" s="107"/>
      <c r="C862" s="106"/>
      <c r="D862" s="4"/>
      <c r="E862" s="4"/>
      <c r="F862" s="4"/>
      <c r="G862" s="4"/>
      <c r="H862" s="4"/>
      <c r="I862" s="4"/>
      <c r="J862" s="109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ht="15.75" customHeight="1" x14ac:dyDescent="0.25">
      <c r="A863" s="4"/>
      <c r="B863" s="107"/>
      <c r="C863" s="106"/>
      <c r="D863" s="4"/>
      <c r="E863" s="4"/>
      <c r="F863" s="4"/>
      <c r="G863" s="4"/>
      <c r="H863" s="4"/>
      <c r="I863" s="4"/>
      <c r="J863" s="109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ht="15.75" customHeight="1" x14ac:dyDescent="0.25">
      <c r="A864" s="4"/>
      <c r="B864" s="107"/>
      <c r="C864" s="106"/>
      <c r="D864" s="4"/>
      <c r="E864" s="4"/>
      <c r="F864" s="4"/>
      <c r="G864" s="4"/>
      <c r="H864" s="4"/>
      <c r="I864" s="4"/>
      <c r="J864" s="109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ht="15.75" customHeight="1" x14ac:dyDescent="0.25">
      <c r="A865" s="4"/>
      <c r="B865" s="107"/>
      <c r="C865" s="106"/>
      <c r="D865" s="4"/>
      <c r="E865" s="4"/>
      <c r="F865" s="4"/>
      <c r="G865" s="4"/>
      <c r="H865" s="4"/>
      <c r="I865" s="4"/>
      <c r="J865" s="109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ht="15.75" customHeight="1" x14ac:dyDescent="0.25">
      <c r="A866" s="4"/>
      <c r="B866" s="107"/>
      <c r="C866" s="106"/>
      <c r="D866" s="4"/>
      <c r="E866" s="4"/>
      <c r="F866" s="4"/>
      <c r="G866" s="4"/>
      <c r="H866" s="4"/>
      <c r="I866" s="4"/>
      <c r="J866" s="109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ht="15.75" customHeight="1" x14ac:dyDescent="0.25">
      <c r="A867" s="4"/>
      <c r="B867" s="107"/>
      <c r="C867" s="106"/>
      <c r="D867" s="4"/>
      <c r="E867" s="4"/>
      <c r="F867" s="4"/>
      <c r="G867" s="4"/>
      <c r="H867" s="4"/>
      <c r="I867" s="4"/>
      <c r="J867" s="109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ht="15.75" customHeight="1" x14ac:dyDescent="0.25">
      <c r="A868" s="4"/>
      <c r="B868" s="107"/>
      <c r="C868" s="106"/>
      <c r="D868" s="4"/>
      <c r="E868" s="4"/>
      <c r="F868" s="4"/>
      <c r="G868" s="4"/>
      <c r="H868" s="4"/>
      <c r="I868" s="4"/>
      <c r="J868" s="109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ht="15.75" customHeight="1" x14ac:dyDescent="0.25">
      <c r="A869" s="4"/>
      <c r="B869" s="107"/>
      <c r="C869" s="106"/>
      <c r="D869" s="4"/>
      <c r="E869" s="4"/>
      <c r="F869" s="4"/>
      <c r="G869" s="4"/>
      <c r="H869" s="4"/>
      <c r="I869" s="4"/>
      <c r="J869" s="109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ht="15.75" customHeight="1" x14ac:dyDescent="0.25">
      <c r="A870" s="4"/>
      <c r="B870" s="107"/>
      <c r="C870" s="106"/>
      <c r="D870" s="4"/>
      <c r="E870" s="4"/>
      <c r="F870" s="4"/>
      <c r="G870" s="4"/>
      <c r="H870" s="4"/>
      <c r="I870" s="4"/>
      <c r="J870" s="109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ht="15.75" customHeight="1" x14ac:dyDescent="0.25">
      <c r="A871" s="4"/>
      <c r="B871" s="107"/>
      <c r="C871" s="106"/>
      <c r="D871" s="4"/>
      <c r="E871" s="4"/>
      <c r="F871" s="4"/>
      <c r="G871" s="4"/>
      <c r="H871" s="4"/>
      <c r="I871" s="4"/>
      <c r="J871" s="109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ht="15.75" customHeight="1" x14ac:dyDescent="0.25">
      <c r="A872" s="4"/>
      <c r="B872" s="107"/>
      <c r="C872" s="106"/>
      <c r="D872" s="4"/>
      <c r="E872" s="4"/>
      <c r="F872" s="4"/>
      <c r="G872" s="4"/>
      <c r="H872" s="4"/>
      <c r="I872" s="4"/>
      <c r="J872" s="109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ht="15.75" customHeight="1" x14ac:dyDescent="0.25">
      <c r="A873" s="4"/>
      <c r="B873" s="107"/>
      <c r="C873" s="106"/>
      <c r="D873" s="4"/>
      <c r="E873" s="4"/>
      <c r="F873" s="4"/>
      <c r="G873" s="4"/>
      <c r="H873" s="4"/>
      <c r="I873" s="4"/>
      <c r="J873" s="109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ht="15.75" customHeight="1" x14ac:dyDescent="0.25">
      <c r="A874" s="4"/>
      <c r="B874" s="107"/>
      <c r="C874" s="106"/>
      <c r="D874" s="4"/>
      <c r="E874" s="4"/>
      <c r="F874" s="4"/>
      <c r="G874" s="4"/>
      <c r="H874" s="4"/>
      <c r="I874" s="4"/>
      <c r="J874" s="109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ht="15.75" customHeight="1" x14ac:dyDescent="0.25">
      <c r="A875" s="4"/>
      <c r="B875" s="107"/>
      <c r="C875" s="106"/>
      <c r="D875" s="4"/>
      <c r="E875" s="4"/>
      <c r="F875" s="4"/>
      <c r="G875" s="4"/>
      <c r="H875" s="4"/>
      <c r="I875" s="4"/>
      <c r="J875" s="109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ht="15.75" customHeight="1" x14ac:dyDescent="0.25">
      <c r="A876" s="4"/>
      <c r="B876" s="107"/>
      <c r="C876" s="106"/>
      <c r="D876" s="4"/>
      <c r="E876" s="4"/>
      <c r="F876" s="4"/>
      <c r="G876" s="4"/>
      <c r="H876" s="4"/>
      <c r="I876" s="4"/>
      <c r="J876" s="109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ht="15.75" customHeight="1" x14ac:dyDescent="0.25">
      <c r="A877" s="4"/>
      <c r="B877" s="107"/>
      <c r="C877" s="106"/>
      <c r="D877" s="4"/>
      <c r="E877" s="4"/>
      <c r="F877" s="4"/>
      <c r="G877" s="4"/>
      <c r="H877" s="4"/>
      <c r="I877" s="4"/>
      <c r="J877" s="109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ht="15.75" customHeight="1" x14ac:dyDescent="0.25">
      <c r="A878" s="4"/>
      <c r="B878" s="107"/>
      <c r="C878" s="106"/>
      <c r="D878" s="4"/>
      <c r="E878" s="4"/>
      <c r="F878" s="4"/>
      <c r="G878" s="4"/>
      <c r="H878" s="4"/>
      <c r="I878" s="4"/>
      <c r="J878" s="109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ht="15.75" customHeight="1" x14ac:dyDescent="0.25">
      <c r="A879" s="4"/>
      <c r="B879" s="107"/>
      <c r="C879" s="106"/>
      <c r="D879" s="4"/>
      <c r="E879" s="4"/>
      <c r="F879" s="4"/>
      <c r="G879" s="4"/>
      <c r="H879" s="4"/>
      <c r="I879" s="4"/>
      <c r="J879" s="109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ht="15.75" customHeight="1" x14ac:dyDescent="0.25">
      <c r="A880" s="4"/>
      <c r="B880" s="107"/>
      <c r="C880" s="106"/>
      <c r="D880" s="4"/>
      <c r="E880" s="4"/>
      <c r="F880" s="4"/>
      <c r="G880" s="4"/>
      <c r="H880" s="4"/>
      <c r="I880" s="4"/>
      <c r="J880" s="109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ht="15.75" customHeight="1" x14ac:dyDescent="0.25">
      <c r="A881" s="4"/>
      <c r="B881" s="107"/>
      <c r="C881" s="106"/>
      <c r="D881" s="4"/>
      <c r="E881" s="4"/>
      <c r="F881" s="4"/>
      <c r="G881" s="4"/>
      <c r="H881" s="4"/>
      <c r="I881" s="4"/>
      <c r="J881" s="109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ht="15.75" customHeight="1" x14ac:dyDescent="0.25">
      <c r="A882" s="4"/>
      <c r="B882" s="107"/>
      <c r="C882" s="106"/>
      <c r="D882" s="4"/>
      <c r="E882" s="4"/>
      <c r="F882" s="4"/>
      <c r="G882" s="4"/>
      <c r="H882" s="4"/>
      <c r="I882" s="4"/>
      <c r="J882" s="109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ht="15.75" customHeight="1" x14ac:dyDescent="0.25">
      <c r="A883" s="4"/>
      <c r="B883" s="107"/>
      <c r="C883" s="106"/>
      <c r="D883" s="4"/>
      <c r="E883" s="4"/>
      <c r="F883" s="4"/>
      <c r="G883" s="4"/>
      <c r="H883" s="4"/>
      <c r="I883" s="4"/>
      <c r="J883" s="109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ht="15.75" customHeight="1" x14ac:dyDescent="0.25">
      <c r="A884" s="4"/>
      <c r="B884" s="107"/>
      <c r="C884" s="106"/>
      <c r="D884" s="4"/>
      <c r="E884" s="4"/>
      <c r="F884" s="4"/>
      <c r="G884" s="4"/>
      <c r="H884" s="4"/>
      <c r="I884" s="4"/>
      <c r="J884" s="109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ht="15.75" customHeight="1" x14ac:dyDescent="0.25">
      <c r="A885" s="4"/>
      <c r="B885" s="107"/>
      <c r="C885" s="106"/>
      <c r="D885" s="4"/>
      <c r="E885" s="4"/>
      <c r="F885" s="4"/>
      <c r="G885" s="4"/>
      <c r="H885" s="4"/>
      <c r="I885" s="4"/>
      <c r="J885" s="109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ht="15.75" customHeight="1" x14ac:dyDescent="0.25">
      <c r="A886" s="4"/>
      <c r="B886" s="107"/>
      <c r="C886" s="106"/>
      <c r="D886" s="4"/>
      <c r="E886" s="4"/>
      <c r="F886" s="4"/>
      <c r="G886" s="4"/>
      <c r="H886" s="4"/>
      <c r="I886" s="4"/>
      <c r="J886" s="109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ht="15.75" customHeight="1" x14ac:dyDescent="0.25">
      <c r="A887" s="4"/>
      <c r="B887" s="107"/>
      <c r="C887" s="106"/>
      <c r="D887" s="4"/>
      <c r="E887" s="4"/>
      <c r="F887" s="4"/>
      <c r="G887" s="4"/>
      <c r="H887" s="4"/>
      <c r="I887" s="4"/>
      <c r="J887" s="109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ht="15.75" customHeight="1" x14ac:dyDescent="0.25">
      <c r="A888" s="4"/>
      <c r="B888" s="107"/>
      <c r="C888" s="106"/>
      <c r="D888" s="4"/>
      <c r="E888" s="4"/>
      <c r="F888" s="4"/>
      <c r="G888" s="4"/>
      <c r="H888" s="4"/>
      <c r="I888" s="4"/>
      <c r="J888" s="109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ht="15.75" customHeight="1" x14ac:dyDescent="0.25">
      <c r="A889" s="4"/>
      <c r="B889" s="107"/>
      <c r="C889" s="106"/>
      <c r="D889" s="4"/>
      <c r="E889" s="4"/>
      <c r="F889" s="4"/>
      <c r="G889" s="4"/>
      <c r="H889" s="4"/>
      <c r="I889" s="4"/>
      <c r="J889" s="109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ht="15.75" customHeight="1" x14ac:dyDescent="0.25">
      <c r="A890" s="4"/>
      <c r="B890" s="107"/>
      <c r="C890" s="106"/>
      <c r="D890" s="4"/>
      <c r="E890" s="4"/>
      <c r="F890" s="4"/>
      <c r="G890" s="4"/>
      <c r="H890" s="4"/>
      <c r="I890" s="4"/>
      <c r="J890" s="109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ht="15.75" customHeight="1" x14ac:dyDescent="0.25">
      <c r="A891" s="4"/>
      <c r="B891" s="107"/>
      <c r="C891" s="106"/>
      <c r="D891" s="4"/>
      <c r="E891" s="4"/>
      <c r="F891" s="4"/>
      <c r="G891" s="4"/>
      <c r="H891" s="4"/>
      <c r="I891" s="4"/>
      <c r="J891" s="109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ht="15.75" customHeight="1" x14ac:dyDescent="0.25">
      <c r="A892" s="4"/>
      <c r="B892" s="107"/>
      <c r="C892" s="106"/>
      <c r="D892" s="4"/>
      <c r="E892" s="4"/>
      <c r="F892" s="4"/>
      <c r="G892" s="4"/>
      <c r="H892" s="4"/>
      <c r="I892" s="4"/>
      <c r="J892" s="109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ht="15.75" customHeight="1" x14ac:dyDescent="0.25">
      <c r="A893" s="4"/>
      <c r="B893" s="107"/>
      <c r="C893" s="106"/>
      <c r="D893" s="4"/>
      <c r="E893" s="4"/>
      <c r="F893" s="4"/>
      <c r="G893" s="4"/>
      <c r="H893" s="4"/>
      <c r="I893" s="4"/>
      <c r="J893" s="109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ht="15.75" customHeight="1" x14ac:dyDescent="0.25">
      <c r="A894" s="4"/>
      <c r="B894" s="107"/>
      <c r="C894" s="106"/>
      <c r="D894" s="4"/>
      <c r="E894" s="4"/>
      <c r="F894" s="4"/>
      <c r="G894" s="4"/>
      <c r="H894" s="4"/>
      <c r="I894" s="4"/>
      <c r="J894" s="109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ht="15.75" customHeight="1" x14ac:dyDescent="0.25">
      <c r="A895" s="4"/>
      <c r="B895" s="107"/>
      <c r="C895" s="106"/>
      <c r="D895" s="4"/>
      <c r="E895" s="4"/>
      <c r="F895" s="4"/>
      <c r="G895" s="4"/>
      <c r="H895" s="4"/>
      <c r="I895" s="4"/>
      <c r="J895" s="109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ht="15.75" customHeight="1" x14ac:dyDescent="0.25">
      <c r="A896" s="4"/>
      <c r="B896" s="107"/>
      <c r="C896" s="106"/>
      <c r="D896" s="4"/>
      <c r="E896" s="4"/>
      <c r="F896" s="4"/>
      <c r="G896" s="4"/>
      <c r="H896" s="4"/>
      <c r="I896" s="4"/>
      <c r="J896" s="109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ht="15.75" customHeight="1" x14ac:dyDescent="0.25">
      <c r="A897" s="4"/>
      <c r="B897" s="107"/>
      <c r="C897" s="106"/>
      <c r="D897" s="4"/>
      <c r="E897" s="4"/>
      <c r="F897" s="4"/>
      <c r="G897" s="4"/>
      <c r="H897" s="4"/>
      <c r="I897" s="4"/>
      <c r="J897" s="109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ht="15.75" customHeight="1" x14ac:dyDescent="0.25">
      <c r="A898" s="4"/>
      <c r="B898" s="107"/>
      <c r="C898" s="106"/>
      <c r="D898" s="4"/>
      <c r="E898" s="4"/>
      <c r="F898" s="4"/>
      <c r="G898" s="4"/>
      <c r="H898" s="4"/>
      <c r="I898" s="4"/>
      <c r="J898" s="109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ht="15.75" customHeight="1" x14ac:dyDescent="0.25">
      <c r="A899" s="4"/>
      <c r="B899" s="107"/>
      <c r="C899" s="106"/>
      <c r="D899" s="4"/>
      <c r="E899" s="4"/>
      <c r="F899" s="4"/>
      <c r="G899" s="4"/>
      <c r="H899" s="4"/>
      <c r="I899" s="4"/>
      <c r="J899" s="109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ht="15.75" customHeight="1" x14ac:dyDescent="0.25">
      <c r="A900" s="4"/>
      <c r="B900" s="107"/>
      <c r="C900" s="106"/>
      <c r="D900" s="4"/>
      <c r="E900" s="4"/>
      <c r="F900" s="4"/>
      <c r="G900" s="4"/>
      <c r="H900" s="4"/>
      <c r="I900" s="4"/>
      <c r="J900" s="109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ht="15.75" customHeight="1" x14ac:dyDescent="0.25">
      <c r="A901" s="4"/>
      <c r="B901" s="107"/>
      <c r="C901" s="106"/>
      <c r="D901" s="4"/>
      <c r="E901" s="4"/>
      <c r="F901" s="4"/>
      <c r="G901" s="4"/>
      <c r="H901" s="4"/>
      <c r="I901" s="4"/>
      <c r="J901" s="109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ht="15.75" customHeight="1" x14ac:dyDescent="0.25">
      <c r="A902" s="4"/>
      <c r="B902" s="107"/>
      <c r="C902" s="106"/>
      <c r="D902" s="4"/>
      <c r="E902" s="4"/>
      <c r="F902" s="4"/>
      <c r="G902" s="4"/>
      <c r="H902" s="4"/>
      <c r="I902" s="4"/>
      <c r="J902" s="109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ht="15.75" customHeight="1" x14ac:dyDescent="0.25">
      <c r="A903" s="4"/>
      <c r="B903" s="107"/>
      <c r="C903" s="106"/>
      <c r="D903" s="4"/>
      <c r="E903" s="4"/>
      <c r="F903" s="4"/>
      <c r="G903" s="4"/>
      <c r="H903" s="4"/>
      <c r="I903" s="4"/>
      <c r="J903" s="109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ht="15.75" customHeight="1" x14ac:dyDescent="0.25">
      <c r="A904" s="4"/>
      <c r="B904" s="107"/>
      <c r="C904" s="106"/>
      <c r="D904" s="4"/>
      <c r="E904" s="4"/>
      <c r="F904" s="4"/>
      <c r="G904" s="4"/>
      <c r="H904" s="4"/>
      <c r="I904" s="4"/>
      <c r="J904" s="109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ht="15.75" customHeight="1" x14ac:dyDescent="0.25">
      <c r="A905" s="4"/>
      <c r="B905" s="107"/>
      <c r="C905" s="106"/>
      <c r="D905" s="4"/>
      <c r="E905" s="4"/>
      <c r="F905" s="4"/>
      <c r="G905" s="4"/>
      <c r="H905" s="4"/>
      <c r="I905" s="4"/>
      <c r="J905" s="109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ht="15.75" customHeight="1" x14ac:dyDescent="0.25">
      <c r="A906" s="4"/>
      <c r="B906" s="107"/>
      <c r="C906" s="106"/>
      <c r="D906" s="4"/>
      <c r="E906" s="4"/>
      <c r="F906" s="4"/>
      <c r="G906" s="4"/>
      <c r="H906" s="4"/>
      <c r="I906" s="4"/>
      <c r="J906" s="109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ht="15.75" customHeight="1" x14ac:dyDescent="0.25">
      <c r="A907" s="4"/>
      <c r="B907" s="107"/>
      <c r="C907" s="106"/>
      <c r="D907" s="4"/>
      <c r="E907" s="4"/>
      <c r="F907" s="4"/>
      <c r="G907" s="4"/>
      <c r="H907" s="4"/>
      <c r="I907" s="4"/>
      <c r="J907" s="109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ht="15.75" customHeight="1" x14ac:dyDescent="0.25">
      <c r="A908" s="4"/>
      <c r="B908" s="107"/>
      <c r="C908" s="106"/>
      <c r="D908" s="4"/>
      <c r="E908" s="4"/>
      <c r="F908" s="4"/>
      <c r="G908" s="4"/>
      <c r="H908" s="4"/>
      <c r="I908" s="4"/>
      <c r="J908" s="109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ht="15.75" customHeight="1" x14ac:dyDescent="0.25">
      <c r="A909" s="4"/>
      <c r="B909" s="107"/>
      <c r="C909" s="106"/>
      <c r="D909" s="4"/>
      <c r="E909" s="4"/>
      <c r="F909" s="4"/>
      <c r="G909" s="4"/>
      <c r="H909" s="4"/>
      <c r="I909" s="4"/>
      <c r="J909" s="109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ht="15.75" customHeight="1" x14ac:dyDescent="0.25">
      <c r="A910" s="4"/>
      <c r="B910" s="107"/>
      <c r="C910" s="106"/>
      <c r="D910" s="4"/>
      <c r="E910" s="4"/>
      <c r="F910" s="4"/>
      <c r="G910" s="4"/>
      <c r="H910" s="4"/>
      <c r="I910" s="4"/>
      <c r="J910" s="109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ht="15.75" customHeight="1" x14ac:dyDescent="0.25">
      <c r="A911" s="4"/>
      <c r="B911" s="107"/>
      <c r="C911" s="106"/>
      <c r="D911" s="4"/>
      <c r="E911" s="4"/>
      <c r="F911" s="4"/>
      <c r="G911" s="4"/>
      <c r="H911" s="4"/>
      <c r="I911" s="4"/>
      <c r="J911" s="109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ht="15.75" customHeight="1" x14ac:dyDescent="0.25">
      <c r="A912" s="4"/>
      <c r="B912" s="107"/>
      <c r="C912" s="106"/>
      <c r="D912" s="4"/>
      <c r="E912" s="4"/>
      <c r="F912" s="4"/>
      <c r="G912" s="4"/>
      <c r="H912" s="4"/>
      <c r="I912" s="4"/>
      <c r="J912" s="109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ht="15.75" customHeight="1" x14ac:dyDescent="0.25">
      <c r="A913" s="4"/>
      <c r="B913" s="107"/>
      <c r="C913" s="106"/>
      <c r="D913" s="4"/>
      <c r="E913" s="4"/>
      <c r="F913" s="4"/>
      <c r="G913" s="4"/>
      <c r="H913" s="4"/>
      <c r="I913" s="4"/>
      <c r="J913" s="109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ht="15.75" customHeight="1" x14ac:dyDescent="0.25">
      <c r="A914" s="4"/>
      <c r="B914" s="107"/>
      <c r="C914" s="106"/>
      <c r="D914" s="4"/>
      <c r="E914" s="4"/>
      <c r="F914" s="4"/>
      <c r="G914" s="4"/>
      <c r="H914" s="4"/>
      <c r="I914" s="4"/>
      <c r="J914" s="109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ht="15.75" customHeight="1" x14ac:dyDescent="0.25">
      <c r="A915" s="4"/>
      <c r="B915" s="107"/>
      <c r="C915" s="106"/>
      <c r="D915" s="4"/>
      <c r="E915" s="4"/>
      <c r="F915" s="4"/>
      <c r="G915" s="4"/>
      <c r="H915" s="4"/>
      <c r="I915" s="4"/>
      <c r="J915" s="109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ht="15.75" customHeight="1" x14ac:dyDescent="0.25">
      <c r="A916" s="4"/>
      <c r="B916" s="107"/>
      <c r="C916" s="106"/>
      <c r="D916" s="4"/>
      <c r="E916" s="4"/>
      <c r="F916" s="4"/>
      <c r="G916" s="4"/>
      <c r="H916" s="4"/>
      <c r="I916" s="4"/>
      <c r="J916" s="109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ht="15.75" customHeight="1" x14ac:dyDescent="0.25">
      <c r="A917" s="4"/>
      <c r="B917" s="107"/>
      <c r="C917" s="106"/>
      <c r="D917" s="4"/>
      <c r="E917" s="4"/>
      <c r="F917" s="4"/>
      <c r="G917" s="4"/>
      <c r="H917" s="4"/>
      <c r="I917" s="4"/>
      <c r="J917" s="109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ht="15.75" customHeight="1" x14ac:dyDescent="0.25">
      <c r="A918" s="4"/>
      <c r="B918" s="107"/>
      <c r="C918" s="106"/>
      <c r="D918" s="4"/>
      <c r="E918" s="4"/>
      <c r="F918" s="4"/>
      <c r="G918" s="4"/>
      <c r="H918" s="4"/>
      <c r="I918" s="4"/>
      <c r="J918" s="109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ht="15.75" customHeight="1" x14ac:dyDescent="0.25">
      <c r="A919" s="4"/>
      <c r="B919" s="107"/>
      <c r="C919" s="106"/>
      <c r="D919" s="4"/>
      <c r="E919" s="4"/>
      <c r="F919" s="4"/>
      <c r="G919" s="4"/>
      <c r="H919" s="4"/>
      <c r="I919" s="4"/>
      <c r="J919" s="109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ht="15.75" customHeight="1" x14ac:dyDescent="0.25">
      <c r="A920" s="4"/>
      <c r="B920" s="107"/>
      <c r="C920" s="106"/>
      <c r="D920" s="4"/>
      <c r="E920" s="4"/>
      <c r="F920" s="4"/>
      <c r="G920" s="4"/>
      <c r="H920" s="4"/>
      <c r="I920" s="4"/>
      <c r="J920" s="109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ht="15.75" customHeight="1" x14ac:dyDescent="0.25">
      <c r="A921" s="4"/>
      <c r="B921" s="107"/>
      <c r="C921" s="106"/>
      <c r="D921" s="4"/>
      <c r="E921" s="4"/>
      <c r="F921" s="4"/>
      <c r="G921" s="4"/>
      <c r="H921" s="4"/>
      <c r="I921" s="4"/>
      <c r="J921" s="109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ht="15.75" customHeight="1" x14ac:dyDescent="0.25">
      <c r="A922" s="4"/>
      <c r="B922" s="107"/>
      <c r="C922" s="106"/>
      <c r="D922" s="4"/>
      <c r="E922" s="4"/>
      <c r="F922" s="4"/>
      <c r="G922" s="4"/>
      <c r="H922" s="4"/>
      <c r="I922" s="4"/>
      <c r="J922" s="109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ht="15.75" customHeight="1" x14ac:dyDescent="0.25">
      <c r="A923" s="4"/>
      <c r="B923" s="107"/>
      <c r="C923" s="106"/>
      <c r="D923" s="4"/>
      <c r="E923" s="4"/>
      <c r="F923" s="4"/>
      <c r="G923" s="4"/>
      <c r="H923" s="4"/>
      <c r="I923" s="4"/>
      <c r="J923" s="109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ht="15.75" customHeight="1" x14ac:dyDescent="0.25">
      <c r="A924" s="4"/>
      <c r="B924" s="107"/>
      <c r="C924" s="106"/>
      <c r="D924" s="4"/>
      <c r="E924" s="4"/>
      <c r="F924" s="4"/>
      <c r="G924" s="4"/>
      <c r="H924" s="4"/>
      <c r="I924" s="4"/>
      <c r="J924" s="109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ht="15.75" customHeight="1" x14ac:dyDescent="0.25">
      <c r="A925" s="4"/>
      <c r="B925" s="107"/>
      <c r="C925" s="106"/>
      <c r="D925" s="4"/>
      <c r="E925" s="4"/>
      <c r="F925" s="4"/>
      <c r="G925" s="4"/>
      <c r="H925" s="4"/>
      <c r="I925" s="4"/>
      <c r="J925" s="109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ht="15.75" customHeight="1" x14ac:dyDescent="0.25">
      <c r="A926" s="4"/>
      <c r="B926" s="107"/>
      <c r="C926" s="106"/>
      <c r="D926" s="4"/>
      <c r="E926" s="4"/>
      <c r="F926" s="4"/>
      <c r="G926" s="4"/>
      <c r="H926" s="4"/>
      <c r="I926" s="4"/>
      <c r="J926" s="109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ht="15.75" customHeight="1" x14ac:dyDescent="0.25">
      <c r="A927" s="4"/>
      <c r="B927" s="107"/>
      <c r="C927" s="106"/>
      <c r="D927" s="4"/>
      <c r="E927" s="4"/>
      <c r="F927" s="4"/>
      <c r="G927" s="4"/>
      <c r="H927" s="4"/>
      <c r="I927" s="4"/>
      <c r="J927" s="109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ht="15.75" customHeight="1" x14ac:dyDescent="0.25">
      <c r="A928" s="4"/>
      <c r="B928" s="107"/>
      <c r="C928" s="106"/>
      <c r="D928" s="4"/>
      <c r="E928" s="4"/>
      <c r="F928" s="4"/>
      <c r="G928" s="4"/>
      <c r="H928" s="4"/>
      <c r="I928" s="4"/>
      <c r="J928" s="109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ht="15.75" customHeight="1" x14ac:dyDescent="0.25">
      <c r="A929" s="4"/>
      <c r="B929" s="107"/>
      <c r="C929" s="106"/>
      <c r="D929" s="4"/>
      <c r="E929" s="4"/>
      <c r="F929" s="4"/>
      <c r="G929" s="4"/>
      <c r="H929" s="4"/>
      <c r="I929" s="4"/>
      <c r="J929" s="109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ht="15.75" customHeight="1" x14ac:dyDescent="0.25">
      <c r="A930" s="4"/>
      <c r="B930" s="107"/>
      <c r="C930" s="106"/>
      <c r="D930" s="4"/>
      <c r="E930" s="4"/>
      <c r="F930" s="4"/>
      <c r="G930" s="4"/>
      <c r="H930" s="4"/>
      <c r="I930" s="4"/>
      <c r="J930" s="109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ht="15.75" customHeight="1" x14ac:dyDescent="0.25">
      <c r="A931" s="4"/>
      <c r="B931" s="107"/>
      <c r="C931" s="106"/>
      <c r="D931" s="4"/>
      <c r="E931" s="4"/>
      <c r="F931" s="4"/>
      <c r="G931" s="4"/>
      <c r="H931" s="4"/>
      <c r="I931" s="4"/>
      <c r="J931" s="109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ht="15.75" customHeight="1" x14ac:dyDescent="0.25">
      <c r="A932" s="4"/>
      <c r="B932" s="107"/>
      <c r="C932" s="106"/>
      <c r="D932" s="4"/>
      <c r="E932" s="4"/>
      <c r="F932" s="4"/>
      <c r="G932" s="4"/>
      <c r="H932" s="4"/>
      <c r="I932" s="4"/>
      <c r="J932" s="109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ht="15.75" customHeight="1" x14ac:dyDescent="0.25">
      <c r="A933" s="4"/>
      <c r="B933" s="107"/>
      <c r="C933" s="106"/>
      <c r="D933" s="4"/>
      <c r="E933" s="4"/>
      <c r="F933" s="4"/>
      <c r="G933" s="4"/>
      <c r="H933" s="4"/>
      <c r="I933" s="4"/>
      <c r="J933" s="109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ht="15.75" customHeight="1" x14ac:dyDescent="0.25">
      <c r="A934" s="4"/>
      <c r="B934" s="107"/>
      <c r="C934" s="106"/>
      <c r="D934" s="4"/>
      <c r="E934" s="4"/>
      <c r="F934" s="4"/>
      <c r="G934" s="4"/>
      <c r="H934" s="4"/>
      <c r="I934" s="4"/>
      <c r="J934" s="109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ht="15.75" customHeight="1" x14ac:dyDescent="0.25">
      <c r="A935" s="4"/>
      <c r="B935" s="107"/>
      <c r="C935" s="106"/>
      <c r="D935" s="4"/>
      <c r="E935" s="4"/>
      <c r="F935" s="4"/>
      <c r="G935" s="4"/>
      <c r="H935" s="4"/>
      <c r="I935" s="4"/>
      <c r="J935" s="109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ht="15.75" customHeight="1" x14ac:dyDescent="0.25">
      <c r="A936" s="4"/>
      <c r="B936" s="107"/>
      <c r="C936" s="106"/>
      <c r="D936" s="4"/>
      <c r="E936" s="4"/>
      <c r="F936" s="4"/>
      <c r="G936" s="4"/>
      <c r="H936" s="4"/>
      <c r="I936" s="4"/>
      <c r="J936" s="109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ht="15.75" customHeight="1" x14ac:dyDescent="0.25">
      <c r="A937" s="4"/>
      <c r="B937" s="107"/>
      <c r="C937" s="106"/>
      <c r="D937" s="4"/>
      <c r="E937" s="4"/>
      <c r="F937" s="4"/>
      <c r="G937" s="4"/>
      <c r="H937" s="4"/>
      <c r="I937" s="4"/>
      <c r="J937" s="109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ht="15.75" customHeight="1" x14ac:dyDescent="0.25">
      <c r="A938" s="4"/>
      <c r="B938" s="107"/>
      <c r="C938" s="106"/>
      <c r="D938" s="4"/>
      <c r="E938" s="4"/>
      <c r="F938" s="4"/>
      <c r="G938" s="4"/>
      <c r="H938" s="4"/>
      <c r="I938" s="4"/>
      <c r="J938" s="109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ht="15.75" customHeight="1" x14ac:dyDescent="0.25">
      <c r="A939" s="4"/>
      <c r="B939" s="107"/>
      <c r="C939" s="106"/>
      <c r="D939" s="4"/>
      <c r="E939" s="4"/>
      <c r="F939" s="4"/>
      <c r="G939" s="4"/>
      <c r="H939" s="4"/>
      <c r="I939" s="4"/>
      <c r="J939" s="109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ht="15.75" customHeight="1" x14ac:dyDescent="0.25">
      <c r="A940" s="4"/>
      <c r="B940" s="107"/>
      <c r="C940" s="106"/>
      <c r="D940" s="4"/>
      <c r="E940" s="4"/>
      <c r="F940" s="4"/>
      <c r="G940" s="4"/>
      <c r="H940" s="4"/>
      <c r="I940" s="4"/>
      <c r="J940" s="109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ht="15.75" customHeight="1" x14ac:dyDescent="0.25">
      <c r="A941" s="4"/>
      <c r="B941" s="107"/>
      <c r="C941" s="106"/>
      <c r="D941" s="4"/>
      <c r="E941" s="4"/>
      <c r="F941" s="4"/>
      <c r="G941" s="4"/>
      <c r="H941" s="4"/>
      <c r="I941" s="4"/>
      <c r="J941" s="109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ht="15.75" customHeight="1" x14ac:dyDescent="0.25">
      <c r="A942" s="4"/>
      <c r="B942" s="107"/>
      <c r="C942" s="106"/>
      <c r="D942" s="4"/>
      <c r="E942" s="4"/>
      <c r="F942" s="4"/>
      <c r="G942" s="4"/>
      <c r="H942" s="4"/>
      <c r="I942" s="4"/>
      <c r="J942" s="109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ht="15.75" customHeight="1" x14ac:dyDescent="0.25">
      <c r="A943" s="4"/>
      <c r="B943" s="107"/>
      <c r="C943" s="106"/>
      <c r="D943" s="4"/>
      <c r="E943" s="4"/>
      <c r="F943" s="4"/>
      <c r="G943" s="4"/>
      <c r="H943" s="4"/>
      <c r="I943" s="4"/>
      <c r="J943" s="109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ht="15.75" customHeight="1" x14ac:dyDescent="0.25">
      <c r="A944" s="4"/>
      <c r="B944" s="107"/>
      <c r="C944" s="106"/>
      <c r="D944" s="4"/>
      <c r="E944" s="4"/>
      <c r="F944" s="4"/>
      <c r="G944" s="4"/>
      <c r="H944" s="4"/>
      <c r="I944" s="4"/>
      <c r="J944" s="109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ht="15.75" customHeight="1" x14ac:dyDescent="0.25">
      <c r="A945" s="4"/>
      <c r="B945" s="107"/>
      <c r="C945" s="106"/>
      <c r="D945" s="4"/>
      <c r="E945" s="4"/>
      <c r="F945" s="4"/>
      <c r="G945" s="4"/>
      <c r="H945" s="4"/>
      <c r="I945" s="4"/>
      <c r="J945" s="109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ht="15.75" customHeight="1" x14ac:dyDescent="0.25">
      <c r="A946" s="4"/>
      <c r="B946" s="107"/>
      <c r="C946" s="106"/>
      <c r="D946" s="4"/>
      <c r="E946" s="4"/>
      <c r="F946" s="4"/>
      <c r="G946" s="4"/>
      <c r="H946" s="4"/>
      <c r="I946" s="4"/>
      <c r="J946" s="109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ht="15.75" customHeight="1" x14ac:dyDescent="0.25">
      <c r="A947" s="4"/>
      <c r="B947" s="107"/>
      <c r="C947" s="106"/>
      <c r="D947" s="4"/>
      <c r="E947" s="4"/>
      <c r="F947" s="4"/>
      <c r="G947" s="4"/>
      <c r="H947" s="4"/>
      <c r="I947" s="4"/>
      <c r="J947" s="109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ht="15.75" customHeight="1" x14ac:dyDescent="0.25">
      <c r="A948" s="4"/>
      <c r="B948" s="107"/>
      <c r="C948" s="106"/>
      <c r="D948" s="4"/>
      <c r="E948" s="4"/>
      <c r="F948" s="4"/>
      <c r="G948" s="4"/>
      <c r="H948" s="4"/>
      <c r="I948" s="4"/>
      <c r="J948" s="109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ht="15.75" customHeight="1" x14ac:dyDescent="0.25">
      <c r="A949" s="4"/>
      <c r="B949" s="107"/>
      <c r="C949" s="106"/>
      <c r="D949" s="4"/>
      <c r="E949" s="4"/>
      <c r="F949" s="4"/>
      <c r="G949" s="4"/>
      <c r="H949" s="4"/>
      <c r="I949" s="4"/>
      <c r="J949" s="109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ht="15.75" customHeight="1" x14ac:dyDescent="0.25">
      <c r="A950" s="4"/>
      <c r="B950" s="107"/>
      <c r="C950" s="106"/>
      <c r="D950" s="4"/>
      <c r="E950" s="4"/>
      <c r="F950" s="4"/>
      <c r="G950" s="4"/>
      <c r="H950" s="4"/>
      <c r="I950" s="4"/>
      <c r="J950" s="109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ht="15.75" customHeight="1" x14ac:dyDescent="0.25">
      <c r="A951" s="4"/>
      <c r="B951" s="107"/>
      <c r="C951" s="106"/>
      <c r="D951" s="4"/>
      <c r="E951" s="4"/>
      <c r="F951" s="4"/>
      <c r="G951" s="4"/>
      <c r="H951" s="4"/>
      <c r="I951" s="4"/>
      <c r="J951" s="109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ht="15.75" customHeight="1" x14ac:dyDescent="0.25">
      <c r="A952" s="4"/>
      <c r="B952" s="107"/>
      <c r="C952" s="106"/>
      <c r="D952" s="4"/>
      <c r="E952" s="4"/>
      <c r="F952" s="4"/>
      <c r="G952" s="4"/>
      <c r="H952" s="4"/>
      <c r="I952" s="4"/>
      <c r="J952" s="109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ht="15.75" customHeight="1" x14ac:dyDescent="0.25">
      <c r="A953" s="4"/>
      <c r="B953" s="107"/>
      <c r="C953" s="106"/>
      <c r="D953" s="4"/>
      <c r="E953" s="4"/>
      <c r="F953" s="4"/>
      <c r="G953" s="4"/>
      <c r="H953" s="4"/>
      <c r="I953" s="4"/>
      <c r="J953" s="109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ht="15.75" customHeight="1" x14ac:dyDescent="0.25">
      <c r="A954" s="4"/>
      <c r="B954" s="107"/>
      <c r="C954" s="106"/>
      <c r="D954" s="4"/>
      <c r="E954" s="4"/>
      <c r="F954" s="4"/>
      <c r="G954" s="4"/>
      <c r="H954" s="4"/>
      <c r="I954" s="4"/>
      <c r="J954" s="109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ht="15.75" customHeight="1" x14ac:dyDescent="0.25">
      <c r="A955" s="4"/>
      <c r="B955" s="107"/>
      <c r="C955" s="106"/>
      <c r="D955" s="4"/>
      <c r="E955" s="4"/>
      <c r="F955" s="4"/>
      <c r="G955" s="4"/>
      <c r="H955" s="4"/>
      <c r="I955" s="4"/>
      <c r="J955" s="109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ht="15.75" customHeight="1" x14ac:dyDescent="0.25">
      <c r="A956" s="4"/>
      <c r="B956" s="107"/>
      <c r="C956" s="106"/>
      <c r="D956" s="4"/>
      <c r="E956" s="4"/>
      <c r="F956" s="4"/>
      <c r="G956" s="4"/>
      <c r="H956" s="4"/>
      <c r="I956" s="4"/>
      <c r="J956" s="109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ht="15.75" customHeight="1" x14ac:dyDescent="0.25">
      <c r="A957" s="4"/>
      <c r="B957" s="107"/>
      <c r="C957" s="106"/>
      <c r="D957" s="4"/>
      <c r="E957" s="4"/>
      <c r="F957" s="4"/>
      <c r="G957" s="4"/>
      <c r="H957" s="4"/>
      <c r="I957" s="4"/>
      <c r="J957" s="109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ht="15.75" customHeight="1" x14ac:dyDescent="0.25">
      <c r="A958" s="4"/>
      <c r="B958" s="107"/>
      <c r="C958" s="106"/>
      <c r="D958" s="4"/>
      <c r="E958" s="4"/>
      <c r="F958" s="4"/>
      <c r="G958" s="4"/>
      <c r="H958" s="4"/>
      <c r="I958" s="4"/>
      <c r="J958" s="109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ht="15.75" customHeight="1" x14ac:dyDescent="0.25">
      <c r="A959" s="4"/>
      <c r="B959" s="107"/>
      <c r="C959" s="106"/>
      <c r="D959" s="4"/>
      <c r="E959" s="4"/>
      <c r="F959" s="4"/>
      <c r="G959" s="4"/>
      <c r="H959" s="4"/>
      <c r="I959" s="4"/>
      <c r="J959" s="109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ht="15.75" customHeight="1" x14ac:dyDescent="0.25">
      <c r="A960" s="4"/>
      <c r="B960" s="107"/>
      <c r="C960" s="106"/>
      <c r="D960" s="4"/>
      <c r="E960" s="4"/>
      <c r="F960" s="4"/>
      <c r="G960" s="4"/>
      <c r="H960" s="4"/>
      <c r="I960" s="4"/>
      <c r="J960" s="109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ht="15.75" customHeight="1" x14ac:dyDescent="0.25">
      <c r="A961" s="4"/>
      <c r="B961" s="107"/>
      <c r="C961" s="106"/>
      <c r="D961" s="4"/>
      <c r="E961" s="4"/>
      <c r="F961" s="4"/>
      <c r="G961" s="4"/>
      <c r="H961" s="4"/>
      <c r="I961" s="4"/>
      <c r="J961" s="109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ht="15.75" customHeight="1" x14ac:dyDescent="0.25">
      <c r="A962" s="4"/>
      <c r="B962" s="107"/>
      <c r="C962" s="106"/>
      <c r="D962" s="4"/>
      <c r="E962" s="4"/>
      <c r="F962" s="4"/>
      <c r="G962" s="4"/>
      <c r="H962" s="4"/>
      <c r="I962" s="4"/>
      <c r="J962" s="109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ht="15.75" customHeight="1" x14ac:dyDescent="0.25">
      <c r="A963" s="4"/>
      <c r="B963" s="107"/>
      <c r="C963" s="106"/>
      <c r="D963" s="4"/>
      <c r="E963" s="4"/>
      <c r="F963" s="4"/>
      <c r="G963" s="4"/>
      <c r="H963" s="4"/>
      <c r="I963" s="4"/>
      <c r="J963" s="109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ht="15.75" customHeight="1" x14ac:dyDescent="0.25">
      <c r="A964" s="4"/>
      <c r="B964" s="107"/>
      <c r="C964" s="106"/>
      <c r="D964" s="4"/>
      <c r="E964" s="4"/>
      <c r="F964" s="4"/>
      <c r="G964" s="4"/>
      <c r="H964" s="4"/>
      <c r="I964" s="4"/>
      <c r="J964" s="109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ht="15.75" customHeight="1" x14ac:dyDescent="0.25">
      <c r="A965" s="4"/>
      <c r="B965" s="107"/>
      <c r="C965" s="106"/>
      <c r="D965" s="4"/>
      <c r="E965" s="4"/>
      <c r="F965" s="4"/>
      <c r="G965" s="4"/>
      <c r="H965" s="4"/>
      <c r="I965" s="4"/>
      <c r="J965" s="109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ht="15.75" customHeight="1" x14ac:dyDescent="0.25">
      <c r="A966" s="4"/>
      <c r="B966" s="107"/>
      <c r="C966" s="106"/>
      <c r="D966" s="4"/>
      <c r="E966" s="4"/>
      <c r="F966" s="4"/>
      <c r="G966" s="4"/>
      <c r="H966" s="4"/>
      <c r="I966" s="4"/>
      <c r="J966" s="109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ht="15.75" customHeight="1" x14ac:dyDescent="0.25">
      <c r="A967" s="4"/>
      <c r="B967" s="107"/>
      <c r="C967" s="106"/>
      <c r="D967" s="4"/>
      <c r="E967" s="4"/>
      <c r="F967" s="4"/>
      <c r="G967" s="4"/>
      <c r="H967" s="4"/>
      <c r="I967" s="4"/>
      <c r="J967" s="109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ht="15.75" customHeight="1" x14ac:dyDescent="0.25">
      <c r="A968" s="4"/>
      <c r="B968" s="107"/>
      <c r="C968" s="106"/>
      <c r="D968" s="4"/>
      <c r="E968" s="4"/>
      <c r="F968" s="4"/>
      <c r="G968" s="4"/>
      <c r="H968" s="4"/>
      <c r="I968" s="4"/>
      <c r="J968" s="109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ht="15.75" customHeight="1" x14ac:dyDescent="0.25">
      <c r="A969" s="4"/>
      <c r="B969" s="107"/>
      <c r="C969" s="106"/>
      <c r="D969" s="4"/>
      <c r="E969" s="4"/>
      <c r="F969" s="4"/>
      <c r="G969" s="4"/>
      <c r="H969" s="4"/>
      <c r="I969" s="4"/>
      <c r="J969" s="109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ht="15.75" customHeight="1" x14ac:dyDescent="0.25">
      <c r="A970" s="4"/>
      <c r="B970" s="107"/>
      <c r="C970" s="106"/>
      <c r="D970" s="4"/>
      <c r="E970" s="4"/>
      <c r="F970" s="4"/>
      <c r="G970" s="4"/>
      <c r="H970" s="4"/>
      <c r="I970" s="4"/>
      <c r="J970" s="109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ht="15.75" customHeight="1" x14ac:dyDescent="0.25">
      <c r="A971" s="4"/>
      <c r="B971" s="107"/>
      <c r="C971" s="106"/>
      <c r="D971" s="4"/>
      <c r="E971" s="4"/>
      <c r="F971" s="4"/>
      <c r="G971" s="4"/>
      <c r="H971" s="4"/>
      <c r="I971" s="4"/>
      <c r="J971" s="109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ht="15.75" customHeight="1" x14ac:dyDescent="0.25">
      <c r="A972" s="4"/>
      <c r="B972" s="107"/>
      <c r="C972" s="106"/>
      <c r="D972" s="4"/>
      <c r="E972" s="4"/>
      <c r="F972" s="4"/>
      <c r="G972" s="4"/>
      <c r="H972" s="4"/>
      <c r="I972" s="4"/>
      <c r="J972" s="109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1:21" ht="15.75" customHeight="1" x14ac:dyDescent="0.25">
      <c r="A973" s="4"/>
      <c r="B973" s="107"/>
      <c r="C973" s="106"/>
      <c r="D973" s="4"/>
      <c r="E973" s="4"/>
      <c r="F973" s="4"/>
      <c r="G973" s="4"/>
      <c r="H973" s="4"/>
      <c r="I973" s="4"/>
      <c r="J973" s="109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spans="1:21" ht="15.75" customHeight="1" x14ac:dyDescent="0.25">
      <c r="A974" s="4"/>
      <c r="B974" s="107"/>
      <c r="C974" s="106"/>
      <c r="D974" s="4"/>
      <c r="E974" s="4"/>
      <c r="F974" s="4"/>
      <c r="G974" s="4"/>
      <c r="H974" s="4"/>
      <c r="I974" s="4"/>
      <c r="J974" s="109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spans="1:21" ht="15.75" customHeight="1" x14ac:dyDescent="0.25">
      <c r="A975" s="4"/>
      <c r="B975" s="107"/>
      <c r="C975" s="106"/>
      <c r="D975" s="4"/>
      <c r="E975" s="4"/>
      <c r="F975" s="4"/>
      <c r="G975" s="4"/>
      <c r="H975" s="4"/>
      <c r="I975" s="4"/>
      <c r="J975" s="109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spans="1:21" ht="15.75" customHeight="1" x14ac:dyDescent="0.25">
      <c r="A976" s="4"/>
      <c r="B976" s="107"/>
      <c r="C976" s="106"/>
      <c r="D976" s="4"/>
      <c r="E976" s="4"/>
      <c r="F976" s="4"/>
      <c r="G976" s="4"/>
      <c r="H976" s="4"/>
      <c r="I976" s="4"/>
      <c r="J976" s="109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spans="1:21" ht="15.75" customHeight="1" x14ac:dyDescent="0.25">
      <c r="A977" s="4"/>
      <c r="B977" s="107"/>
      <c r="C977" s="106"/>
      <c r="D977" s="4"/>
      <c r="E977" s="4"/>
      <c r="F977" s="4"/>
      <c r="G977" s="4"/>
      <c r="H977" s="4"/>
      <c r="I977" s="4"/>
      <c r="J977" s="109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spans="1:21" ht="15.75" customHeight="1" x14ac:dyDescent="0.25">
      <c r="A978" s="4"/>
      <c r="B978" s="107"/>
      <c r="C978" s="106"/>
      <c r="D978" s="4"/>
      <c r="E978" s="4"/>
      <c r="F978" s="4"/>
      <c r="G978" s="4"/>
      <c r="H978" s="4"/>
      <c r="I978" s="4"/>
      <c r="J978" s="109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spans="1:21" ht="15.75" customHeight="1" x14ac:dyDescent="0.25">
      <c r="A979" s="4"/>
      <c r="B979" s="107"/>
      <c r="C979" s="106"/>
      <c r="D979" s="4"/>
      <c r="E979" s="4"/>
      <c r="F979" s="4"/>
      <c r="G979" s="4"/>
      <c r="H979" s="4"/>
      <c r="I979" s="4"/>
      <c r="J979" s="109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spans="1:21" ht="15.75" customHeight="1" x14ac:dyDescent="0.25">
      <c r="A980" s="4"/>
      <c r="B980" s="107"/>
      <c r="C980" s="106"/>
      <c r="D980" s="4"/>
      <c r="E980" s="4"/>
      <c r="F980" s="4"/>
      <c r="G980" s="4"/>
      <c r="H980" s="4"/>
      <c r="I980" s="4"/>
      <c r="J980" s="109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spans="1:21" ht="15.75" customHeight="1" x14ac:dyDescent="0.25">
      <c r="A981" s="4"/>
      <c r="B981" s="107"/>
      <c r="C981" s="106"/>
      <c r="D981" s="4"/>
      <c r="E981" s="4"/>
      <c r="F981" s="4"/>
      <c r="G981" s="4"/>
      <c r="H981" s="4"/>
      <c r="I981" s="4"/>
      <c r="J981" s="109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spans="1:21" ht="15.75" customHeight="1" x14ac:dyDescent="0.25">
      <c r="A982" s="4"/>
      <c r="B982" s="107"/>
      <c r="C982" s="106"/>
      <c r="D982" s="4"/>
      <c r="E982" s="4"/>
      <c r="F982" s="4"/>
      <c r="G982" s="4"/>
      <c r="H982" s="4"/>
      <c r="I982" s="4"/>
      <c r="J982" s="109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spans="1:21" ht="15.75" customHeight="1" x14ac:dyDescent="0.25">
      <c r="A983" s="4"/>
      <c r="B983" s="107"/>
      <c r="C983" s="106"/>
      <c r="D983" s="4"/>
      <c r="E983" s="4"/>
      <c r="F983" s="4"/>
      <c r="G983" s="4"/>
      <c r="H983" s="4"/>
      <c r="I983" s="4"/>
      <c r="J983" s="109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spans="1:21" ht="15.75" customHeight="1" x14ac:dyDescent="0.25">
      <c r="A984" s="4"/>
      <c r="B984" s="107"/>
      <c r="C984" s="106"/>
      <c r="D984" s="4"/>
      <c r="E984" s="4"/>
      <c r="F984" s="4"/>
      <c r="G984" s="4"/>
      <c r="H984" s="4"/>
      <c r="I984" s="4"/>
      <c r="J984" s="109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spans="1:21" ht="15.75" customHeight="1" x14ac:dyDescent="0.25">
      <c r="A985" s="4"/>
      <c r="B985" s="107"/>
      <c r="C985" s="106"/>
      <c r="D985" s="4"/>
      <c r="E985" s="4"/>
      <c r="F985" s="4"/>
      <c r="G985" s="4"/>
      <c r="H985" s="4"/>
      <c r="I985" s="4"/>
      <c r="J985" s="109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spans="1:21" ht="15.75" customHeight="1" x14ac:dyDescent="0.25">
      <c r="A986" s="4"/>
      <c r="B986" s="107"/>
      <c r="C986" s="106"/>
      <c r="D986" s="4"/>
      <c r="E986" s="4"/>
      <c r="F986" s="4"/>
      <c r="G986" s="4"/>
      <c r="H986" s="4"/>
      <c r="I986" s="4"/>
      <c r="J986" s="109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spans="1:21" ht="15.75" customHeight="1" x14ac:dyDescent="0.25">
      <c r="A987" s="4"/>
      <c r="B987" s="107"/>
      <c r="C987" s="106"/>
      <c r="D987" s="4"/>
      <c r="E987" s="4"/>
      <c r="F987" s="4"/>
      <c r="G987" s="4"/>
      <c r="H987" s="4"/>
      <c r="I987" s="4"/>
      <c r="J987" s="109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spans="1:21" ht="15.75" customHeight="1" x14ac:dyDescent="0.25">
      <c r="A988" s="4"/>
      <c r="B988" s="107"/>
      <c r="C988" s="106"/>
      <c r="D988" s="4"/>
      <c r="E988" s="4"/>
      <c r="F988" s="4"/>
      <c r="G988" s="4"/>
      <c r="H988" s="4"/>
      <c r="I988" s="4"/>
      <c r="J988" s="109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spans="1:21" ht="15.75" customHeight="1" x14ac:dyDescent="0.25">
      <c r="A989" s="4"/>
      <c r="B989" s="107"/>
      <c r="C989" s="106"/>
      <c r="D989" s="4"/>
      <c r="E989" s="4"/>
      <c r="F989" s="4"/>
      <c r="G989" s="4"/>
      <c r="H989" s="4"/>
      <c r="I989" s="4"/>
      <c r="J989" s="109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spans="1:21" ht="15.75" customHeight="1" x14ac:dyDescent="0.25">
      <c r="A990" s="4"/>
      <c r="B990" s="107"/>
      <c r="C990" s="106"/>
      <c r="D990" s="4"/>
      <c r="E990" s="4"/>
      <c r="F990" s="4"/>
      <c r="G990" s="4"/>
      <c r="H990" s="4"/>
      <c r="I990" s="4"/>
      <c r="J990" s="109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spans="1:21" ht="15.75" customHeight="1" x14ac:dyDescent="0.25">
      <c r="A991" s="4"/>
      <c r="B991" s="107"/>
      <c r="C991" s="106"/>
      <c r="D991" s="4"/>
      <c r="E991" s="4"/>
      <c r="F991" s="4"/>
      <c r="G991" s="4"/>
      <c r="H991" s="4"/>
      <c r="I991" s="4"/>
      <c r="J991" s="109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spans="1:21" ht="15.75" customHeight="1" x14ac:dyDescent="0.25">
      <c r="A992" s="4"/>
      <c r="B992" s="107"/>
      <c r="C992" s="106"/>
      <c r="D992" s="4"/>
      <c r="E992" s="4"/>
      <c r="F992" s="4"/>
      <c r="G992" s="4"/>
      <c r="H992" s="4"/>
      <c r="I992" s="4"/>
      <c r="J992" s="109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spans="1:21" ht="15.75" customHeight="1" x14ac:dyDescent="0.25">
      <c r="A993" s="4"/>
      <c r="B993" s="107"/>
      <c r="C993" s="106"/>
      <c r="D993" s="4"/>
      <c r="E993" s="4"/>
      <c r="F993" s="4"/>
      <c r="G993" s="4"/>
      <c r="H993" s="4"/>
      <c r="I993" s="4"/>
      <c r="J993" s="109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spans="1:21" ht="15.75" customHeight="1" x14ac:dyDescent="0.25">
      <c r="A994" s="4"/>
      <c r="B994" s="107"/>
      <c r="C994" s="106"/>
      <c r="D994" s="4"/>
      <c r="E994" s="4"/>
      <c r="F994" s="4"/>
      <c r="G994" s="4"/>
      <c r="H994" s="4"/>
      <c r="I994" s="4"/>
      <c r="J994" s="109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 spans="1:21" ht="15.75" customHeight="1" x14ac:dyDescent="0.25">
      <c r="A995" s="4"/>
      <c r="B995" s="107"/>
      <c r="C995" s="106"/>
      <c r="D995" s="4"/>
      <c r="E995" s="4"/>
      <c r="F995" s="4"/>
      <c r="G995" s="4"/>
      <c r="H995" s="4"/>
      <c r="I995" s="4"/>
      <c r="J995" s="109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 spans="1:21" ht="15.75" customHeight="1" x14ac:dyDescent="0.25">
      <c r="A996" s="4"/>
      <c r="B996" s="107"/>
      <c r="C996" s="106"/>
      <c r="D996" s="4"/>
      <c r="E996" s="4"/>
      <c r="F996" s="4"/>
      <c r="G996" s="4"/>
      <c r="H996" s="4"/>
      <c r="I996" s="4"/>
      <c r="J996" s="109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</row>
  </sheetData>
  <autoFilter ref="A5:G95"/>
  <mergeCells count="3">
    <mergeCell ref="H3:I4"/>
    <mergeCell ref="K1:K3"/>
    <mergeCell ref="J1:J3"/>
  </mergeCells>
  <pageMargins left="0.7" right="0.7" top="0.75" bottom="0.75" header="0.3" footer="0.3"/>
  <ignoredErrors>
    <ignoredError sqref="D6:D7 E6:E8 G6:G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00"/>
  <sheetViews>
    <sheetView workbookViewId="0">
      <pane xSplit="3" ySplit="6" topLeftCell="AJ64" activePane="bottomRight" state="frozen"/>
      <selection pane="topRight" activeCell="D1" sqref="D1"/>
      <selection pane="bottomLeft" activeCell="A7" sqref="A7"/>
      <selection pane="bottomRight" activeCell="A93" sqref="A93:XFD93"/>
    </sheetView>
  </sheetViews>
  <sheetFormatPr defaultColWidth="15.140625" defaultRowHeight="15" customHeight="1" x14ac:dyDescent="0.25"/>
  <cols>
    <col min="1" max="1" width="5" customWidth="1"/>
    <col min="2" max="2" width="39.140625" style="113" customWidth="1"/>
    <col min="3" max="3" width="9.85546875" customWidth="1"/>
    <col min="4" max="52" width="9.140625" customWidth="1"/>
    <col min="53" max="53" width="10.42578125" customWidth="1"/>
    <col min="54" max="60" width="10" customWidth="1"/>
  </cols>
  <sheetData>
    <row r="1" spans="1:60" ht="18" customHeight="1" x14ac:dyDescent="0.25">
      <c r="A1" s="125"/>
      <c r="B1" s="126" t="s">
        <v>2</v>
      </c>
      <c r="C1" s="127" t="s">
        <v>9</v>
      </c>
      <c r="D1" s="128">
        <v>42526</v>
      </c>
      <c r="E1" s="129">
        <v>42526</v>
      </c>
      <c r="F1" s="128">
        <v>42527</v>
      </c>
      <c r="G1" s="130">
        <v>42526</v>
      </c>
      <c r="H1" s="128">
        <v>42527</v>
      </c>
      <c r="I1" s="131">
        <v>42527</v>
      </c>
      <c r="J1" s="128">
        <v>42526</v>
      </c>
      <c r="K1" s="132">
        <v>42527</v>
      </c>
      <c r="L1" s="128">
        <v>42527</v>
      </c>
      <c r="M1" s="133">
        <v>42531</v>
      </c>
      <c r="N1" s="134" t="s">
        <v>3</v>
      </c>
      <c r="O1" s="135" t="s">
        <v>3</v>
      </c>
      <c r="P1" s="134" t="s">
        <v>3</v>
      </c>
      <c r="Q1" s="129">
        <v>42531</v>
      </c>
      <c r="R1" s="128">
        <v>43626</v>
      </c>
      <c r="S1" s="136" t="s">
        <v>3</v>
      </c>
      <c r="T1" s="128" t="s">
        <v>3</v>
      </c>
      <c r="U1" s="137" t="s">
        <v>3</v>
      </c>
      <c r="V1" s="128" t="s">
        <v>3</v>
      </c>
      <c r="W1" s="138" t="s">
        <v>3</v>
      </c>
      <c r="X1" s="128" t="s">
        <v>3</v>
      </c>
      <c r="Y1" s="133" t="s">
        <v>3</v>
      </c>
      <c r="Z1" s="128" t="s">
        <v>3</v>
      </c>
      <c r="AA1" s="139">
        <v>42528</v>
      </c>
      <c r="AB1" s="128">
        <v>42528</v>
      </c>
      <c r="AC1" s="129">
        <v>42528</v>
      </c>
      <c r="AD1" s="128">
        <v>42528</v>
      </c>
      <c r="AE1" s="136">
        <v>42528</v>
      </c>
      <c r="AF1" s="128">
        <v>42529</v>
      </c>
      <c r="AG1" s="137">
        <v>42529</v>
      </c>
      <c r="AH1" s="128">
        <v>42529</v>
      </c>
      <c r="AI1" s="138">
        <v>42529</v>
      </c>
      <c r="AJ1" s="128">
        <v>42529</v>
      </c>
      <c r="AK1" s="133">
        <v>42529</v>
      </c>
      <c r="AL1" s="128">
        <v>42529</v>
      </c>
      <c r="AM1" s="139">
        <v>42534</v>
      </c>
      <c r="AN1" s="128">
        <v>42534</v>
      </c>
      <c r="AO1" s="129">
        <v>42534</v>
      </c>
      <c r="AP1" s="128">
        <v>42534</v>
      </c>
      <c r="AQ1" s="136">
        <v>42533</v>
      </c>
      <c r="AR1" s="128">
        <v>42533</v>
      </c>
      <c r="AS1" s="137">
        <v>42533</v>
      </c>
      <c r="AT1" s="128">
        <v>42533</v>
      </c>
      <c r="AU1" s="138">
        <v>42535</v>
      </c>
      <c r="AV1" s="128">
        <v>42534</v>
      </c>
      <c r="AW1" s="133">
        <v>42534</v>
      </c>
      <c r="AX1" s="128">
        <v>42535</v>
      </c>
      <c r="AY1" s="139">
        <v>42535</v>
      </c>
      <c r="AZ1" s="128">
        <v>42535</v>
      </c>
      <c r="BA1" s="140" t="s">
        <v>4</v>
      </c>
      <c r="BB1" s="140" t="s">
        <v>5</v>
      </c>
      <c r="BC1" s="4"/>
      <c r="BD1" s="4"/>
      <c r="BE1" s="20"/>
      <c r="BF1" s="20"/>
      <c r="BG1" s="20"/>
      <c r="BH1" s="20"/>
    </row>
    <row r="2" spans="1:60" ht="18" customHeight="1" x14ac:dyDescent="0.25">
      <c r="A2" s="141"/>
      <c r="B2" s="126"/>
      <c r="C2" s="127" t="s">
        <v>13</v>
      </c>
      <c r="D2" s="142">
        <v>0.25</v>
      </c>
      <c r="E2" s="143">
        <v>0.2638888888888889</v>
      </c>
      <c r="F2" s="142">
        <v>0.23194444444444443</v>
      </c>
      <c r="G2" s="144">
        <v>0.28402777777777777</v>
      </c>
      <c r="H2" s="142">
        <v>0.26944444444444443</v>
      </c>
      <c r="I2" s="145">
        <v>0.25277777777777777</v>
      </c>
      <c r="J2" s="142">
        <v>0.3</v>
      </c>
      <c r="K2" s="146">
        <v>0.2902777777777778</v>
      </c>
      <c r="L2" s="142">
        <v>0.30416666666666664</v>
      </c>
      <c r="M2" s="147">
        <v>0.23263888888888887</v>
      </c>
      <c r="N2" s="142"/>
      <c r="O2" s="148"/>
      <c r="P2" s="142"/>
      <c r="Q2" s="143">
        <v>0.29097222222222224</v>
      </c>
      <c r="R2" s="142">
        <v>0.30416666666666664</v>
      </c>
      <c r="S2" s="149"/>
      <c r="T2" s="142"/>
      <c r="U2" s="150"/>
      <c r="V2" s="142"/>
      <c r="W2" s="151"/>
      <c r="X2" s="142"/>
      <c r="Y2" s="147"/>
      <c r="Z2" s="142"/>
      <c r="AA2" s="148">
        <v>0.22708333333333333</v>
      </c>
      <c r="AB2" s="142">
        <v>0.24166666666666667</v>
      </c>
      <c r="AC2" s="143">
        <v>0.25486111111111109</v>
      </c>
      <c r="AD2" s="142">
        <v>0.30277777777777776</v>
      </c>
      <c r="AE2" s="149">
        <v>0.28402777777777777</v>
      </c>
      <c r="AF2" s="142">
        <v>0.23958333333333334</v>
      </c>
      <c r="AG2" s="150">
        <v>0.25555555555555559</v>
      </c>
      <c r="AH2" s="142">
        <v>0.26666666666666666</v>
      </c>
      <c r="AI2" s="151">
        <v>0.28055555555555556</v>
      </c>
      <c r="AJ2" s="142">
        <v>0.29652777777777778</v>
      </c>
      <c r="AK2" s="147">
        <v>0.31111111111111112</v>
      </c>
      <c r="AL2" s="142">
        <v>0.32361111111111113</v>
      </c>
      <c r="AM2" s="148">
        <v>0.22222222222222221</v>
      </c>
      <c r="AN2" s="142">
        <v>0.23750000000000002</v>
      </c>
      <c r="AO2" s="143">
        <v>0.24861111111111112</v>
      </c>
      <c r="AP2" s="142">
        <v>0.2638888888888889</v>
      </c>
      <c r="AQ2" s="149">
        <v>0.24791666666666667</v>
      </c>
      <c r="AR2" s="142">
        <v>0.26041666666666669</v>
      </c>
      <c r="AS2" s="150">
        <v>0.27013888888888887</v>
      </c>
      <c r="AT2" s="142">
        <v>0.28472222222222221</v>
      </c>
      <c r="AU2" s="151">
        <v>0.21041666666666667</v>
      </c>
      <c r="AV2" s="142">
        <v>0.29097222222222224</v>
      </c>
      <c r="AW2" s="147">
        <v>0.30624999999999997</v>
      </c>
      <c r="AX2" s="142">
        <v>0.22430555555555556</v>
      </c>
      <c r="AY2" s="148">
        <v>0.23958333333333334</v>
      </c>
      <c r="AZ2" s="142">
        <v>0.25277777777777777</v>
      </c>
      <c r="BA2" s="140">
        <v>8</v>
      </c>
      <c r="BB2" s="152">
        <f>'GPS Coordinates'!F21</f>
        <v>38.565277777777773</v>
      </c>
      <c r="BC2" s="21"/>
      <c r="BD2" s="21"/>
      <c r="BE2" s="34"/>
      <c r="BF2" s="35"/>
      <c r="BG2" s="35"/>
      <c r="BH2" s="21"/>
    </row>
    <row r="3" spans="1:60" ht="18" customHeight="1" x14ac:dyDescent="0.25">
      <c r="A3" s="141"/>
      <c r="B3" s="126"/>
      <c r="C3" s="153" t="s">
        <v>15</v>
      </c>
      <c r="D3" s="134" t="str">
        <f>'GPS Coordinates'!A4</f>
        <v>BWR-001</v>
      </c>
      <c r="E3" s="204" t="str">
        <f>'GPS Coordinates'!B4</f>
        <v>BWR-002</v>
      </c>
      <c r="F3" s="134" t="str">
        <f>'GPS Coordinates'!C4</f>
        <v>BWR-003</v>
      </c>
      <c r="G3" s="205" t="str">
        <f>'GPS Coordinates'!D4</f>
        <v>BWR-004</v>
      </c>
      <c r="H3" s="134" t="str">
        <f>'GPS Coordinates'!E4</f>
        <v>BWR-005</v>
      </c>
      <c r="I3" s="206" t="str">
        <f>'GPS Coordinates'!F4</f>
        <v>BWR-006</v>
      </c>
      <c r="J3" s="134" t="str">
        <f>'GPS Coordinates'!G4</f>
        <v>BWR-007</v>
      </c>
      <c r="K3" s="207" t="str">
        <f>'GPS Coordinates'!H4</f>
        <v>BWR-008</v>
      </c>
      <c r="L3" s="134" t="str">
        <f>'GPS Coordinates'!I4</f>
        <v>BWR-009</v>
      </c>
      <c r="M3" s="208" t="str">
        <f>'GPS Coordinates'!J4</f>
        <v>BWR-010</v>
      </c>
      <c r="N3" s="134" t="str">
        <f>'GPS Coordinates'!K4</f>
        <v>BWR-011</v>
      </c>
      <c r="O3" s="135" t="str">
        <f>'GPS Coordinates'!L4</f>
        <v>BWR-012</v>
      </c>
      <c r="P3" s="134" t="str">
        <f>'GPS Coordinates'!M4</f>
        <v>BWR-013</v>
      </c>
      <c r="Q3" s="204" t="str">
        <f>'GPS Coordinates'!N4</f>
        <v>BWR-014</v>
      </c>
      <c r="R3" s="134" t="str">
        <f>'GPS Coordinates'!O4</f>
        <v>BWR-015</v>
      </c>
      <c r="S3" s="209" t="str">
        <f>'GPS Coordinates'!P4</f>
        <v>BWR-016</v>
      </c>
      <c r="T3" s="134" t="str">
        <f>'GPS Coordinates'!Q4</f>
        <v>BWR-017</v>
      </c>
      <c r="U3" s="210" t="str">
        <f>'GPS Coordinates'!R4</f>
        <v>BWR-018</v>
      </c>
      <c r="V3" s="134" t="str">
        <f>'GPS Coordinates'!S4</f>
        <v>BWR-019</v>
      </c>
      <c r="W3" s="211" t="str">
        <f>'GPS Coordinates'!T4</f>
        <v>BWR-020</v>
      </c>
      <c r="X3" s="134" t="str">
        <f>'GPS Coordinates'!U4</f>
        <v>BWR-021</v>
      </c>
      <c r="Y3" s="208" t="str">
        <f>'GPS Coordinates'!V4</f>
        <v>BWR-022</v>
      </c>
      <c r="Z3" s="134" t="str">
        <f>'GPS Coordinates'!W4</f>
        <v>BWR-023</v>
      </c>
      <c r="AA3" s="135" t="str">
        <f>'GPS Coordinates'!X4</f>
        <v>AOC-024</v>
      </c>
      <c r="AB3" s="134" t="str">
        <f>'GPS Coordinates'!Y4</f>
        <v>AOC-025</v>
      </c>
      <c r="AC3" s="204" t="str">
        <f>'GPS Coordinates'!Z4</f>
        <v>AOC-026</v>
      </c>
      <c r="AD3" s="134" t="str">
        <f>'GPS Coordinates'!AA4</f>
        <v>AOC-027</v>
      </c>
      <c r="AE3" s="209" t="str">
        <f>'GPS Coordinates'!AB4</f>
        <v>AOC-028</v>
      </c>
      <c r="AF3" s="134" t="str">
        <f>'GPS Coordinates'!AC4</f>
        <v>AOC-029</v>
      </c>
      <c r="AG3" s="210" t="str">
        <f>'GPS Coordinates'!AD4</f>
        <v>AOC-030</v>
      </c>
      <c r="AH3" s="134" t="str">
        <f>'GPS Coordinates'!AE4</f>
        <v>AOC-031</v>
      </c>
      <c r="AI3" s="211" t="str">
        <f>'GPS Coordinates'!AF4</f>
        <v>AOC-032</v>
      </c>
      <c r="AJ3" s="134" t="str">
        <f>'GPS Coordinates'!AG4</f>
        <v>AOC-033</v>
      </c>
      <c r="AK3" s="208" t="str">
        <f>'GPS Coordinates'!AH4</f>
        <v>AOC-034</v>
      </c>
      <c r="AL3" s="134" t="str">
        <f>'GPS Coordinates'!AI4</f>
        <v>AOC-035</v>
      </c>
      <c r="AM3" s="135" t="str">
        <f>'GPS Coordinates'!AJ4</f>
        <v>Taylor-036</v>
      </c>
      <c r="AN3" s="134" t="str">
        <f>'GPS Coordinates'!AK4</f>
        <v>Taylor-037</v>
      </c>
      <c r="AO3" s="204" t="str">
        <f>'GPS Coordinates'!AL4</f>
        <v>Taylor-038</v>
      </c>
      <c r="AP3" s="134" t="str">
        <f>'GPS Coordinates'!AM4</f>
        <v>Taylor-039</v>
      </c>
      <c r="AQ3" s="209" t="str">
        <f>'GPS Coordinates'!AN4</f>
        <v>Taylor-040</v>
      </c>
      <c r="AR3" s="134" t="str">
        <f>'GPS Coordinates'!AO4</f>
        <v>Taylor-041</v>
      </c>
      <c r="AS3" s="210" t="str">
        <f>'GPS Coordinates'!AP4</f>
        <v>Taylor-042</v>
      </c>
      <c r="AT3" s="134" t="str">
        <f>'GPS Coordinates'!AQ4</f>
        <v>Taylor-043</v>
      </c>
      <c r="AU3" s="211" t="str">
        <f>'GPS Coordinates'!AR4</f>
        <v>Wildwood-044</v>
      </c>
      <c r="AV3" s="134" t="str">
        <f>'GPS Coordinates'!AS4</f>
        <v>Kiwanis-045</v>
      </c>
      <c r="AW3" s="208" t="str">
        <f>'GPS Coordinates'!AT4</f>
        <v>Kiwanis-046</v>
      </c>
      <c r="AX3" s="134" t="str">
        <f>'GPS Coordinates'!AU4</f>
        <v>Kiwanis-047</v>
      </c>
      <c r="AY3" s="135" t="str">
        <f>'GPS Coordinates'!AV4</f>
        <v>Kiwanis-048</v>
      </c>
      <c r="AZ3" s="134" t="str">
        <f>'GPS Coordinates'!AW4</f>
        <v>Kiwanis-049</v>
      </c>
      <c r="BA3" s="154"/>
      <c r="BB3" s="155" t="s">
        <v>169</v>
      </c>
      <c r="BC3" s="21"/>
      <c r="BD3" s="21"/>
      <c r="BE3" s="21"/>
      <c r="BF3" s="21"/>
      <c r="BG3" s="21"/>
      <c r="BH3" s="21"/>
    </row>
    <row r="4" spans="1:60" ht="18" customHeight="1" x14ac:dyDescent="0.25">
      <c r="A4" s="141"/>
      <c r="B4" s="156" t="s">
        <v>170</v>
      </c>
      <c r="C4" s="157" t="s">
        <v>171</v>
      </c>
      <c r="D4" s="158">
        <f>'GPS Coordinates'!A7</f>
        <v>43.721388888888889</v>
      </c>
      <c r="E4" s="159">
        <f>'GPS Coordinates'!B7</f>
        <v>43.721555555555554</v>
      </c>
      <c r="F4" s="158">
        <f>'GPS Coordinates'!C7</f>
        <v>43.72486111111111</v>
      </c>
      <c r="G4" s="160">
        <f>'GPS Coordinates'!D7</f>
        <v>43.725099999999998</v>
      </c>
      <c r="H4" s="158">
        <f>'GPS Coordinates'!E7</f>
        <v>43.727277777777779</v>
      </c>
      <c r="I4" s="161">
        <f>'GPS Coordinates'!F7</f>
        <v>43.72763888888889</v>
      </c>
      <c r="J4" s="158">
        <f>'GPS Coordinates'!G7</f>
        <v>43.725333333333332</v>
      </c>
      <c r="K4" s="162">
        <f>'GPS Coordinates'!H7</f>
        <v>43.724888888888891</v>
      </c>
      <c r="L4" s="158">
        <f>'GPS Coordinates'!I7</f>
        <v>43.72302777777778</v>
      </c>
      <c r="M4" s="163">
        <f>'GPS Coordinates'!J7</f>
        <v>43.727222222222224</v>
      </c>
      <c r="N4" s="158">
        <f>'GPS Coordinates'!K7</f>
        <v>43.728999999999999</v>
      </c>
      <c r="O4" s="164">
        <f>'GPS Coordinates'!L7</f>
        <v>43.734299999999998</v>
      </c>
      <c r="P4" s="158">
        <f>'GPS Coordinates'!M7</f>
        <v>43.731305555555558</v>
      </c>
      <c r="Q4" s="159">
        <f>'GPS Coordinates'!N7</f>
        <v>43.730722222222219</v>
      </c>
      <c r="R4" s="158">
        <f>'GPS Coordinates'!O7</f>
        <v>43.729055555555554</v>
      </c>
      <c r="S4" s="165">
        <f>'GPS Coordinates'!P7</f>
        <v>43.727472222222225</v>
      </c>
      <c r="T4" s="158">
        <f>'GPS Coordinates'!Q7</f>
        <v>43.726388888888891</v>
      </c>
      <c r="U4" s="166">
        <f>'GPS Coordinates'!R7</f>
        <v>43.736966666666667</v>
      </c>
      <c r="V4" s="158">
        <f>'GPS Coordinates'!S7</f>
        <v>43.734305555555558</v>
      </c>
      <c r="W4" s="167">
        <f>'GPS Coordinates'!T7</f>
        <v>43.73202777777778</v>
      </c>
      <c r="X4" s="158">
        <f>'GPS Coordinates'!U7</f>
        <v>43.730055555555559</v>
      </c>
      <c r="Y4" s="163">
        <f>'GPS Coordinates'!V7</f>
        <v>43.731083333333331</v>
      </c>
      <c r="Z4" s="158">
        <f>'GPS Coordinates'!W7</f>
        <v>43.728611111111114</v>
      </c>
      <c r="AA4" s="164">
        <f>'GPS Coordinates'!X7</f>
        <v>43.719666666666669</v>
      </c>
      <c r="AB4" s="158">
        <f>'GPS Coordinates'!Y7</f>
        <v>43.721722222222219</v>
      </c>
      <c r="AC4" s="159">
        <f>'GPS Coordinates'!Z7</f>
        <v>43.7239</v>
      </c>
      <c r="AD4" s="158">
        <f>'GPS Coordinates'!AA7</f>
        <v>43.725949999999997</v>
      </c>
      <c r="AE4" s="165">
        <f>'GPS Coordinates'!AB7</f>
        <v>43.728149999999999</v>
      </c>
      <c r="AF4" s="158">
        <f>'GPS Coordinates'!AC7</f>
        <v>43.737333333333332</v>
      </c>
      <c r="AG4" s="166">
        <f>'GPS Coordinates'!AD7</f>
        <v>43.738944444444442</v>
      </c>
      <c r="AH4" s="158">
        <f>'GPS Coordinates'!AE7</f>
        <v>43.73961111111111</v>
      </c>
      <c r="AI4" s="167">
        <f>'GPS Coordinates'!AF7</f>
        <v>43.733833333333337</v>
      </c>
      <c r="AJ4" s="158">
        <f>'GPS Coordinates'!AG7</f>
        <v>43.733833333333337</v>
      </c>
      <c r="AK4" s="163">
        <f>'GPS Coordinates'!AH7</f>
        <v>43.733027777777778</v>
      </c>
      <c r="AL4" s="158">
        <f>'GPS Coordinates'!AI7</f>
        <v>43.735500000000002</v>
      </c>
      <c r="AM4" s="164">
        <f>'GPS Coordinates'!AJ7</f>
        <v>43.740016666666669</v>
      </c>
      <c r="AN4" s="158">
        <f>'GPS Coordinates'!AK7</f>
        <v>43.741083333333336</v>
      </c>
      <c r="AO4" s="159">
        <f>'GPS Coordinates'!AL7</f>
        <v>43.741100000000003</v>
      </c>
      <c r="AP4" s="158">
        <f>'GPS Coordinates'!AM7</f>
        <v>43.740666666666669</v>
      </c>
      <c r="AQ4" s="165">
        <f>'GPS Coordinates'!AN7</f>
        <v>43.740916666666664</v>
      </c>
      <c r="AR4" s="158">
        <f>'GPS Coordinates'!AO7</f>
        <v>43.741466666666668</v>
      </c>
      <c r="AS4" s="166">
        <f>'GPS Coordinates'!AP7</f>
        <v>43.742750000000001</v>
      </c>
      <c r="AT4" s="158">
        <f>'GPS Coordinates'!AQ7</f>
        <v>43.743016666666669</v>
      </c>
      <c r="AU4" s="167">
        <f>'GPS Coordinates'!AR7</f>
        <v>43.744483333333335</v>
      </c>
      <c r="AV4" s="158">
        <f>'GPS Coordinates'!AS7</f>
        <v>43.748033333333332</v>
      </c>
      <c r="AW4" s="163">
        <f>'GPS Coordinates'!AT7</f>
        <v>43.750749999999996</v>
      </c>
      <c r="AX4" s="158">
        <f>'GPS Coordinates'!AU7</f>
        <v>43.754466666666666</v>
      </c>
      <c r="AY4" s="164">
        <f>'GPS Coordinates'!AV7</f>
        <v>43.749466666666663</v>
      </c>
      <c r="AZ4" s="158">
        <f>'GPS Coordinates'!AW7</f>
        <v>43.75201666666667</v>
      </c>
      <c r="BA4" s="154" t="s">
        <v>178</v>
      </c>
      <c r="BB4" s="168">
        <f>COUNTIF(D1:AZ1,"=No Data")</f>
        <v>11</v>
      </c>
      <c r="BC4" s="21"/>
      <c r="BD4" s="21"/>
      <c r="BE4" s="21"/>
      <c r="BF4" s="21"/>
      <c r="BG4" s="21"/>
      <c r="BH4" s="21"/>
    </row>
    <row r="5" spans="1:60" ht="18" customHeight="1" x14ac:dyDescent="0.25">
      <c r="A5" s="141"/>
      <c r="B5" s="156"/>
      <c r="C5" s="157" t="s">
        <v>179</v>
      </c>
      <c r="D5" s="158">
        <f>'GPS Coordinates'!A8</f>
        <v>-87.792277777777784</v>
      </c>
      <c r="E5" s="159">
        <f>'GPS Coordinates'!B8</f>
        <v>-87.796083333333328</v>
      </c>
      <c r="F5" s="158">
        <f>'GPS Coordinates'!C8</f>
        <v>-87.798333333333332</v>
      </c>
      <c r="G5" s="160">
        <f>'GPS Coordinates'!D8</f>
        <v>-87.793566666666663</v>
      </c>
      <c r="H5" s="158">
        <f>'GPS Coordinates'!E8</f>
        <v>-87.795777777777772</v>
      </c>
      <c r="I5" s="161">
        <f>'GPS Coordinates'!F8</f>
        <v>-87.792111111111112</v>
      </c>
      <c r="J5" s="158">
        <f>'GPS Coordinates'!G8</f>
        <v>-87.790416666666673</v>
      </c>
      <c r="K5" s="162">
        <f>'GPS Coordinates'!H8</f>
        <v>-87.786611111111114</v>
      </c>
      <c r="L5" s="158">
        <f>'GPS Coordinates'!I8</f>
        <v>-87.79025</v>
      </c>
      <c r="M5" s="163">
        <f>'GPS Coordinates'!J8</f>
        <v>-87.777833333333334</v>
      </c>
      <c r="N5" s="158">
        <f>'GPS Coordinates'!K8</f>
        <v>-87.780972222222218</v>
      </c>
      <c r="O5" s="164">
        <f>'GPS Coordinates'!L8</f>
        <v>-87.78158333333333</v>
      </c>
      <c r="P5" s="158">
        <f>'GPS Coordinates'!M8</f>
        <v>-87.783333333333331</v>
      </c>
      <c r="Q5" s="159">
        <f>'GPS Coordinates'!N8</f>
        <v>-87.789500000000004</v>
      </c>
      <c r="R5" s="158">
        <f>'GPS Coordinates'!O8</f>
        <v>-87.788194444444443</v>
      </c>
      <c r="S5" s="165">
        <f>'GPS Coordinates'!P8</f>
        <v>-87.785138888888895</v>
      </c>
      <c r="T5" s="158">
        <f>'GPS Coordinates'!Q8</f>
        <v>-87.781444444444446</v>
      </c>
      <c r="U5" s="166">
        <f>'GPS Coordinates'!R8</f>
        <v>-87.77491666666667</v>
      </c>
      <c r="V5" s="158">
        <f>'GPS Coordinates'!S8</f>
        <v>-87.775555555555556</v>
      </c>
      <c r="W5" s="167">
        <f>'GPS Coordinates'!T8</f>
        <v>-87.776194444444442</v>
      </c>
      <c r="X5" s="158">
        <f>'GPS Coordinates'!U8</f>
        <v>-87.773388888888888</v>
      </c>
      <c r="Y5" s="163">
        <f>'GPS Coordinates'!V8</f>
        <v>-87.769944444444448</v>
      </c>
      <c r="Z5" s="158">
        <f>'GPS Coordinates'!W8</f>
        <v>-87.768138888888885</v>
      </c>
      <c r="AA5" s="164">
        <f>'GPS Coordinates'!X8</f>
        <v>-87.766861111111112</v>
      </c>
      <c r="AB5" s="158">
        <f>'GPS Coordinates'!Y8</f>
        <v>-87.764716666666672</v>
      </c>
      <c r="AC5" s="159">
        <f>'GPS Coordinates'!Z8</f>
        <v>-87.7654</v>
      </c>
      <c r="AD5" s="158">
        <f>'GPS Coordinates'!AA8</f>
        <v>-87.761983333333333</v>
      </c>
      <c r="AE5" s="165">
        <f>'GPS Coordinates'!AB8</f>
        <v>-87.763900000000007</v>
      </c>
      <c r="AF5" s="158">
        <f>'GPS Coordinates'!AC8</f>
        <v>-87.767416666666662</v>
      </c>
      <c r="AG5" s="166">
        <f>'GPS Coordinates'!AD8</f>
        <v>-87.764083333333332</v>
      </c>
      <c r="AH5" s="158">
        <f>'GPS Coordinates'!AE8</f>
        <v>-87.760777777777776</v>
      </c>
      <c r="AI5" s="167">
        <f>'GPS Coordinates'!AF8</f>
        <v>-87.765500000000003</v>
      </c>
      <c r="AJ5" s="158">
        <f>'GPS Coordinates'!AG8</f>
        <v>-87.765500000000003</v>
      </c>
      <c r="AK5" s="163">
        <f>'GPS Coordinates'!AH8</f>
        <v>-87.769138888888889</v>
      </c>
      <c r="AL5" s="158">
        <f>'GPS Coordinates'!AI8</f>
        <v>-87.770111111111106</v>
      </c>
      <c r="AM5" s="164">
        <f>'GPS Coordinates'!AJ8</f>
        <v>-87.74711666666667</v>
      </c>
      <c r="AN5" s="158">
        <f>'GPS Coordinates'!AK8</f>
        <v>-87.752805555555554</v>
      </c>
      <c r="AO5" s="159">
        <f>'GPS Coordinates'!AL8</f>
        <v>-87.755600000000001</v>
      </c>
      <c r="AP5" s="158">
        <f>'GPS Coordinates'!AM8</f>
        <v>-87.758250000000004</v>
      </c>
      <c r="AQ5" s="165">
        <f>'GPS Coordinates'!AN8</f>
        <v>-87.742999999999995</v>
      </c>
      <c r="AR5" s="158">
        <f>'GPS Coordinates'!AO8</f>
        <v>-87.740250000000003</v>
      </c>
      <c r="AS5" s="166">
        <f>'GPS Coordinates'!AP8</f>
        <v>-87.738716666666662</v>
      </c>
      <c r="AT5" s="158">
        <f>'GPS Coordinates'!AQ8</f>
        <v>-87.735883333333334</v>
      </c>
      <c r="AU5" s="167">
        <f>'GPS Coordinates'!AR8</f>
        <v>-87.73363333333333</v>
      </c>
      <c r="AV5" s="158">
        <f>'GPS Coordinates'!AS8</f>
        <v>-87.728983333333332</v>
      </c>
      <c r="AW5" s="163">
        <f>'GPS Coordinates'!AT8</f>
        <v>-87.725783333333339</v>
      </c>
      <c r="AX5" s="158">
        <f>'GPS Coordinates'!AU8</f>
        <v>-87.725750000000005</v>
      </c>
      <c r="AY5" s="164">
        <f>'GPS Coordinates'!AV8</f>
        <v>-87.728766666666672</v>
      </c>
      <c r="AZ5" s="158">
        <f>'GPS Coordinates'!AW8</f>
        <v>-87.728750000000005</v>
      </c>
      <c r="BA5" s="169">
        <f>COUNTIF(D1:AZ1,"&gt;0")</f>
        <v>38</v>
      </c>
      <c r="BB5" s="141"/>
      <c r="BC5" s="21"/>
      <c r="BD5" s="21"/>
      <c r="BE5" s="21"/>
      <c r="BF5" s="21"/>
      <c r="BG5" s="21"/>
      <c r="BH5" s="21"/>
    </row>
    <row r="6" spans="1:60" ht="18" customHeight="1" x14ac:dyDescent="0.25">
      <c r="A6" s="170"/>
      <c r="B6" s="171" t="s">
        <v>130</v>
      </c>
      <c r="C6" s="172" t="s">
        <v>181</v>
      </c>
      <c r="D6" s="173">
        <v>1</v>
      </c>
      <c r="E6" s="174">
        <v>2</v>
      </c>
      <c r="F6" s="173">
        <v>3</v>
      </c>
      <c r="G6" s="175">
        <v>4</v>
      </c>
      <c r="H6" s="173">
        <v>5</v>
      </c>
      <c r="I6" s="176">
        <v>6</v>
      </c>
      <c r="J6" s="173">
        <v>7</v>
      </c>
      <c r="K6" s="177">
        <v>8</v>
      </c>
      <c r="L6" s="173">
        <v>9</v>
      </c>
      <c r="M6" s="178">
        <v>10</v>
      </c>
      <c r="N6" s="173">
        <v>11</v>
      </c>
      <c r="O6" s="179">
        <v>12</v>
      </c>
      <c r="P6" s="173">
        <v>13</v>
      </c>
      <c r="Q6" s="174">
        <v>14</v>
      </c>
      <c r="R6" s="173">
        <v>15</v>
      </c>
      <c r="S6" s="180">
        <v>16</v>
      </c>
      <c r="T6" s="173">
        <v>17</v>
      </c>
      <c r="U6" s="181">
        <v>18</v>
      </c>
      <c r="V6" s="173">
        <v>19</v>
      </c>
      <c r="W6" s="182">
        <v>20</v>
      </c>
      <c r="X6" s="173">
        <v>21</v>
      </c>
      <c r="Y6" s="178">
        <v>22</v>
      </c>
      <c r="Z6" s="173">
        <v>23</v>
      </c>
      <c r="AA6" s="179">
        <v>24</v>
      </c>
      <c r="AB6" s="173">
        <v>25</v>
      </c>
      <c r="AC6" s="174">
        <v>26</v>
      </c>
      <c r="AD6" s="173">
        <v>27</v>
      </c>
      <c r="AE6" s="180">
        <v>28</v>
      </c>
      <c r="AF6" s="173">
        <v>29</v>
      </c>
      <c r="AG6" s="181">
        <v>30</v>
      </c>
      <c r="AH6" s="173">
        <v>31</v>
      </c>
      <c r="AI6" s="182">
        <v>32</v>
      </c>
      <c r="AJ6" s="173">
        <v>33</v>
      </c>
      <c r="AK6" s="178">
        <v>34</v>
      </c>
      <c r="AL6" s="173">
        <v>35</v>
      </c>
      <c r="AM6" s="179">
        <v>36</v>
      </c>
      <c r="AN6" s="173">
        <v>37</v>
      </c>
      <c r="AO6" s="174">
        <v>38</v>
      </c>
      <c r="AP6" s="173">
        <v>39</v>
      </c>
      <c r="AQ6" s="180">
        <v>40</v>
      </c>
      <c r="AR6" s="173">
        <v>41</v>
      </c>
      <c r="AS6" s="181">
        <v>42</v>
      </c>
      <c r="AT6" s="173">
        <v>43</v>
      </c>
      <c r="AU6" s="182">
        <v>44</v>
      </c>
      <c r="AV6" s="173">
        <v>45</v>
      </c>
      <c r="AW6" s="178">
        <v>46</v>
      </c>
      <c r="AX6" s="173">
        <v>47</v>
      </c>
      <c r="AY6" s="179">
        <v>48</v>
      </c>
      <c r="AZ6" s="173">
        <v>49</v>
      </c>
      <c r="BA6" s="183" t="s">
        <v>1</v>
      </c>
      <c r="BB6" s="183" t="s">
        <v>165</v>
      </c>
      <c r="BC6" s="60"/>
      <c r="BD6" s="60"/>
      <c r="BE6" s="60"/>
      <c r="BF6" s="60"/>
      <c r="BG6" s="60"/>
      <c r="BH6" s="60"/>
    </row>
    <row r="7" spans="1:60" ht="16.5" customHeight="1" x14ac:dyDescent="0.25">
      <c r="A7" s="184">
        <v>1</v>
      </c>
      <c r="B7" s="185" t="s">
        <v>184</v>
      </c>
      <c r="C7" s="186" t="s">
        <v>185</v>
      </c>
      <c r="D7" s="187"/>
      <c r="E7" s="188"/>
      <c r="F7" s="187"/>
      <c r="G7" s="189"/>
      <c r="H7" s="187">
        <v>10</v>
      </c>
      <c r="I7" s="190"/>
      <c r="J7" s="187"/>
      <c r="K7" s="191">
        <v>1</v>
      </c>
      <c r="L7" s="187"/>
      <c r="M7" s="192"/>
      <c r="N7" s="187"/>
      <c r="O7" s="193"/>
      <c r="P7" s="187"/>
      <c r="Q7" s="188"/>
      <c r="R7" s="187"/>
      <c r="S7" s="194"/>
      <c r="T7" s="187"/>
      <c r="U7" s="195"/>
      <c r="V7" s="187"/>
      <c r="W7" s="196"/>
      <c r="X7" s="187"/>
      <c r="Y7" s="192"/>
      <c r="Z7" s="187"/>
      <c r="AA7" s="193"/>
      <c r="AB7" s="187"/>
      <c r="AC7" s="188"/>
      <c r="AD7" s="187"/>
      <c r="AE7" s="194"/>
      <c r="AF7" s="187"/>
      <c r="AG7" s="195"/>
      <c r="AH7" s="187">
        <v>2</v>
      </c>
      <c r="AI7" s="196"/>
      <c r="AJ7" s="187"/>
      <c r="AK7" s="192"/>
      <c r="AL7" s="187"/>
      <c r="AM7" s="193">
        <v>6</v>
      </c>
      <c r="AN7" s="187"/>
      <c r="AO7" s="188"/>
      <c r="AP7" s="187"/>
      <c r="AQ7" s="194"/>
      <c r="AR7" s="187"/>
      <c r="AS7" s="195"/>
      <c r="AT7" s="187"/>
      <c r="AU7" s="196">
        <v>11</v>
      </c>
      <c r="AV7" s="187">
        <v>2</v>
      </c>
      <c r="AW7" s="192"/>
      <c r="AX7" s="187"/>
      <c r="AY7" s="193"/>
      <c r="AZ7" s="197"/>
      <c r="BA7" s="124">
        <f t="shared" ref="BA7:BA38" si="0">COUNTIF(D7:AZ7,"&gt;0")</f>
        <v>6</v>
      </c>
      <c r="BB7" s="124">
        <f t="shared" ref="BB7:BB38" si="1">SUM(D7:AZ7)</f>
        <v>32</v>
      </c>
      <c r="BC7" s="4"/>
      <c r="BF7" s="4"/>
      <c r="BG7" s="4"/>
      <c r="BH7" s="4"/>
    </row>
    <row r="8" spans="1:60" ht="16.5" customHeight="1" x14ac:dyDescent="0.25">
      <c r="A8" s="184">
        <v>2</v>
      </c>
      <c r="B8" s="185" t="s">
        <v>186</v>
      </c>
      <c r="C8" s="198" t="s">
        <v>187</v>
      </c>
      <c r="D8" s="187"/>
      <c r="E8" s="188"/>
      <c r="F8" s="187"/>
      <c r="G8" s="189"/>
      <c r="H8" s="187"/>
      <c r="I8" s="190"/>
      <c r="J8" s="187"/>
      <c r="K8" s="191"/>
      <c r="L8" s="187"/>
      <c r="M8" s="192"/>
      <c r="N8" s="187"/>
      <c r="O8" s="193"/>
      <c r="P8" s="187"/>
      <c r="Q8" s="188"/>
      <c r="R8" s="187"/>
      <c r="S8" s="194"/>
      <c r="T8" s="187"/>
      <c r="U8" s="195"/>
      <c r="V8" s="187"/>
      <c r="W8" s="196"/>
      <c r="X8" s="187"/>
      <c r="Y8" s="192"/>
      <c r="Z8" s="187"/>
      <c r="AA8" s="193"/>
      <c r="AB8" s="187"/>
      <c r="AC8" s="188"/>
      <c r="AD8" s="187"/>
      <c r="AE8" s="194"/>
      <c r="AF8" s="187"/>
      <c r="AG8" s="195"/>
      <c r="AH8" s="187"/>
      <c r="AI8" s="196"/>
      <c r="AJ8" s="187"/>
      <c r="AK8" s="192"/>
      <c r="AL8" s="187"/>
      <c r="AM8" s="193">
        <v>1</v>
      </c>
      <c r="AN8" s="187"/>
      <c r="AO8" s="188"/>
      <c r="AP8" s="187"/>
      <c r="AQ8" s="194"/>
      <c r="AR8" s="187"/>
      <c r="AS8" s="195"/>
      <c r="AT8" s="187"/>
      <c r="AU8" s="196">
        <v>2</v>
      </c>
      <c r="AV8" s="187"/>
      <c r="AW8" s="192"/>
      <c r="AX8" s="187"/>
      <c r="AY8" s="193"/>
      <c r="AZ8" s="197"/>
      <c r="BA8" s="124">
        <f t="shared" si="0"/>
        <v>2</v>
      </c>
      <c r="BB8" s="124">
        <f t="shared" si="1"/>
        <v>3</v>
      </c>
      <c r="BC8" s="4"/>
      <c r="BF8" s="4"/>
      <c r="BG8" s="4"/>
      <c r="BH8" s="4"/>
    </row>
    <row r="9" spans="1:60" ht="16.5" customHeight="1" x14ac:dyDescent="0.25">
      <c r="A9" s="184">
        <v>3</v>
      </c>
      <c r="B9" s="185" t="s">
        <v>188</v>
      </c>
      <c r="C9" s="198" t="s">
        <v>189</v>
      </c>
      <c r="D9" s="187"/>
      <c r="E9" s="188"/>
      <c r="F9" s="187"/>
      <c r="G9" s="189"/>
      <c r="H9" s="187"/>
      <c r="I9" s="190"/>
      <c r="J9" s="187"/>
      <c r="K9" s="191"/>
      <c r="L9" s="187"/>
      <c r="M9" s="192"/>
      <c r="N9" s="187"/>
      <c r="O9" s="193"/>
      <c r="P9" s="187"/>
      <c r="Q9" s="188"/>
      <c r="R9" s="187"/>
      <c r="S9" s="194"/>
      <c r="T9" s="187"/>
      <c r="U9" s="195"/>
      <c r="V9" s="187"/>
      <c r="W9" s="196"/>
      <c r="X9" s="187"/>
      <c r="Y9" s="192"/>
      <c r="Z9" s="187"/>
      <c r="AA9" s="193"/>
      <c r="AB9" s="187"/>
      <c r="AC9" s="188"/>
      <c r="AD9" s="187"/>
      <c r="AE9" s="194"/>
      <c r="AF9" s="187">
        <v>2</v>
      </c>
      <c r="AG9" s="195">
        <v>1</v>
      </c>
      <c r="AH9" s="187"/>
      <c r="AI9" s="196"/>
      <c r="AJ9" s="187"/>
      <c r="AK9" s="192"/>
      <c r="AL9" s="187"/>
      <c r="AM9" s="193">
        <v>1</v>
      </c>
      <c r="AN9" s="187"/>
      <c r="AO9" s="188"/>
      <c r="AP9" s="187"/>
      <c r="AQ9" s="194"/>
      <c r="AR9" s="187">
        <v>2</v>
      </c>
      <c r="AS9" s="195"/>
      <c r="AT9" s="187"/>
      <c r="AU9" s="196">
        <v>2</v>
      </c>
      <c r="AV9" s="187"/>
      <c r="AW9" s="192"/>
      <c r="AX9" s="187"/>
      <c r="AY9" s="193"/>
      <c r="AZ9" s="197"/>
      <c r="BA9" s="124">
        <f t="shared" si="0"/>
        <v>5</v>
      </c>
      <c r="BB9" s="124">
        <f t="shared" si="1"/>
        <v>8</v>
      </c>
      <c r="BC9" s="4"/>
      <c r="BF9" s="4"/>
      <c r="BG9" s="4"/>
      <c r="BH9" s="4"/>
    </row>
    <row r="10" spans="1:60" ht="16.5" customHeight="1" x14ac:dyDescent="0.25">
      <c r="A10" s="184">
        <v>4</v>
      </c>
      <c r="B10" s="185" t="s">
        <v>190</v>
      </c>
      <c r="C10" s="198" t="s">
        <v>191</v>
      </c>
      <c r="D10" s="187">
        <v>1</v>
      </c>
      <c r="E10" s="188">
        <v>1</v>
      </c>
      <c r="F10" s="187">
        <v>1</v>
      </c>
      <c r="G10" s="189">
        <v>1</v>
      </c>
      <c r="H10" s="187"/>
      <c r="I10" s="190"/>
      <c r="J10" s="187"/>
      <c r="K10" s="191"/>
      <c r="L10" s="187"/>
      <c r="M10" s="192"/>
      <c r="N10" s="187"/>
      <c r="O10" s="193"/>
      <c r="P10" s="187"/>
      <c r="Q10" s="188"/>
      <c r="R10" s="187"/>
      <c r="S10" s="194"/>
      <c r="T10" s="187"/>
      <c r="U10" s="195"/>
      <c r="V10" s="187"/>
      <c r="W10" s="196"/>
      <c r="X10" s="187"/>
      <c r="Y10" s="192"/>
      <c r="Z10" s="187"/>
      <c r="AA10" s="193"/>
      <c r="AB10" s="187"/>
      <c r="AC10" s="188"/>
      <c r="AD10" s="187"/>
      <c r="AE10" s="194"/>
      <c r="AF10" s="187"/>
      <c r="AG10" s="195"/>
      <c r="AH10" s="187"/>
      <c r="AI10" s="196"/>
      <c r="AJ10" s="187"/>
      <c r="AK10" s="192"/>
      <c r="AL10" s="187"/>
      <c r="AM10" s="193"/>
      <c r="AN10" s="187"/>
      <c r="AO10" s="188"/>
      <c r="AP10" s="187"/>
      <c r="AQ10" s="194"/>
      <c r="AR10" s="187"/>
      <c r="AS10" s="195"/>
      <c r="AT10" s="187"/>
      <c r="AU10" s="196"/>
      <c r="AV10" s="187"/>
      <c r="AW10" s="192"/>
      <c r="AX10" s="187"/>
      <c r="AY10" s="193"/>
      <c r="AZ10" s="197"/>
      <c r="BA10" s="124">
        <f t="shared" si="0"/>
        <v>4</v>
      </c>
      <c r="BB10" s="124">
        <f t="shared" si="1"/>
        <v>4</v>
      </c>
      <c r="BC10" s="4"/>
      <c r="BF10" s="4"/>
      <c r="BG10" s="4"/>
      <c r="BH10" s="4"/>
    </row>
    <row r="11" spans="1:60" ht="16.5" customHeight="1" x14ac:dyDescent="0.25">
      <c r="A11" s="184">
        <v>5</v>
      </c>
      <c r="B11" s="185" t="s">
        <v>192</v>
      </c>
      <c r="C11" s="198" t="s">
        <v>193</v>
      </c>
      <c r="D11" s="187"/>
      <c r="E11" s="188">
        <v>1</v>
      </c>
      <c r="F11" s="187"/>
      <c r="G11" s="189"/>
      <c r="H11" s="187"/>
      <c r="I11" s="190"/>
      <c r="J11" s="187"/>
      <c r="K11" s="191"/>
      <c r="L11" s="187"/>
      <c r="M11" s="192"/>
      <c r="N11" s="187"/>
      <c r="O11" s="193"/>
      <c r="P11" s="187"/>
      <c r="Q11" s="188"/>
      <c r="R11" s="187"/>
      <c r="S11" s="194"/>
      <c r="T11" s="187"/>
      <c r="U11" s="195"/>
      <c r="V11" s="187"/>
      <c r="W11" s="196"/>
      <c r="X11" s="187"/>
      <c r="Y11" s="192"/>
      <c r="Z11" s="187"/>
      <c r="AA11" s="193"/>
      <c r="AB11" s="187"/>
      <c r="AC11" s="188"/>
      <c r="AD11" s="187"/>
      <c r="AE11" s="194"/>
      <c r="AF11" s="187"/>
      <c r="AG11" s="195"/>
      <c r="AH11" s="187"/>
      <c r="AI11" s="196"/>
      <c r="AJ11" s="187"/>
      <c r="AK11" s="192"/>
      <c r="AL11" s="187"/>
      <c r="AM11" s="193">
        <v>1</v>
      </c>
      <c r="AN11" s="187"/>
      <c r="AO11" s="188"/>
      <c r="AP11" s="187"/>
      <c r="AQ11" s="194"/>
      <c r="AR11" s="187"/>
      <c r="AS11" s="195"/>
      <c r="AT11" s="187"/>
      <c r="AU11" s="196"/>
      <c r="AV11" s="187">
        <v>1</v>
      </c>
      <c r="AW11" s="192"/>
      <c r="AX11" s="187"/>
      <c r="AY11" s="193"/>
      <c r="AZ11" s="197"/>
      <c r="BA11" s="124">
        <f t="shared" si="0"/>
        <v>3</v>
      </c>
      <c r="BB11" s="124">
        <f t="shared" si="1"/>
        <v>3</v>
      </c>
      <c r="BC11" s="4"/>
      <c r="BF11" s="4"/>
      <c r="BG11" s="4"/>
      <c r="BH11" s="4"/>
    </row>
    <row r="12" spans="1:60" ht="16.5" customHeight="1" x14ac:dyDescent="0.25">
      <c r="A12" s="184">
        <v>6</v>
      </c>
      <c r="B12" s="185" t="s">
        <v>194</v>
      </c>
      <c r="C12" s="198" t="s">
        <v>195</v>
      </c>
      <c r="D12" s="187"/>
      <c r="E12" s="188"/>
      <c r="F12" s="187"/>
      <c r="G12" s="189"/>
      <c r="H12" s="187"/>
      <c r="I12" s="190"/>
      <c r="J12" s="187"/>
      <c r="K12" s="191"/>
      <c r="L12" s="187"/>
      <c r="M12" s="192"/>
      <c r="N12" s="187"/>
      <c r="O12" s="193"/>
      <c r="P12" s="187"/>
      <c r="Q12" s="188"/>
      <c r="R12" s="187"/>
      <c r="S12" s="194"/>
      <c r="T12" s="187"/>
      <c r="U12" s="195"/>
      <c r="V12" s="187"/>
      <c r="W12" s="196"/>
      <c r="X12" s="187"/>
      <c r="Y12" s="192"/>
      <c r="Z12" s="187"/>
      <c r="AA12" s="193"/>
      <c r="AB12" s="187"/>
      <c r="AC12" s="188"/>
      <c r="AD12" s="187"/>
      <c r="AE12" s="194"/>
      <c r="AF12" s="187"/>
      <c r="AG12" s="195"/>
      <c r="AH12" s="187"/>
      <c r="AI12" s="196"/>
      <c r="AJ12" s="187"/>
      <c r="AK12" s="192"/>
      <c r="AL12" s="187"/>
      <c r="AM12" s="193"/>
      <c r="AN12" s="187"/>
      <c r="AO12" s="188"/>
      <c r="AP12" s="187"/>
      <c r="AQ12" s="194"/>
      <c r="AR12" s="187"/>
      <c r="AS12" s="195"/>
      <c r="AT12" s="187"/>
      <c r="AU12" s="196"/>
      <c r="AV12" s="187"/>
      <c r="AW12" s="192"/>
      <c r="AX12" s="187"/>
      <c r="AY12" s="193"/>
      <c r="AZ12" s="197"/>
      <c r="BA12" s="124">
        <f t="shared" si="0"/>
        <v>0</v>
      </c>
      <c r="BB12" s="124">
        <f t="shared" si="1"/>
        <v>0</v>
      </c>
      <c r="BC12" s="4"/>
      <c r="BF12" s="4"/>
      <c r="BG12" s="4"/>
      <c r="BH12" s="4"/>
    </row>
    <row r="13" spans="1:60" ht="16.5" customHeight="1" x14ac:dyDescent="0.25">
      <c r="A13" s="184">
        <v>7</v>
      </c>
      <c r="B13" s="185" t="s">
        <v>196</v>
      </c>
      <c r="C13" s="198" t="s">
        <v>197</v>
      </c>
      <c r="D13" s="187"/>
      <c r="E13" s="188"/>
      <c r="F13" s="187"/>
      <c r="G13" s="189"/>
      <c r="H13" s="187"/>
      <c r="I13" s="190"/>
      <c r="J13" s="187"/>
      <c r="K13" s="191"/>
      <c r="L13" s="187"/>
      <c r="M13" s="192"/>
      <c r="N13" s="187"/>
      <c r="O13" s="193"/>
      <c r="P13" s="187"/>
      <c r="Q13" s="188"/>
      <c r="R13" s="187"/>
      <c r="S13" s="194"/>
      <c r="T13" s="187"/>
      <c r="U13" s="195"/>
      <c r="V13" s="187"/>
      <c r="W13" s="196"/>
      <c r="X13" s="187"/>
      <c r="Y13" s="192"/>
      <c r="Z13" s="187"/>
      <c r="AA13" s="193"/>
      <c r="AB13" s="187"/>
      <c r="AC13" s="188"/>
      <c r="AD13" s="187"/>
      <c r="AE13" s="194"/>
      <c r="AF13" s="187"/>
      <c r="AG13" s="195"/>
      <c r="AH13" s="187"/>
      <c r="AI13" s="196"/>
      <c r="AJ13" s="187"/>
      <c r="AK13" s="192"/>
      <c r="AL13" s="187"/>
      <c r="AM13" s="193"/>
      <c r="AN13" s="187"/>
      <c r="AO13" s="188"/>
      <c r="AP13" s="187"/>
      <c r="AQ13" s="194"/>
      <c r="AR13" s="187"/>
      <c r="AS13" s="195"/>
      <c r="AT13" s="187">
        <v>1</v>
      </c>
      <c r="AU13" s="196"/>
      <c r="AV13" s="187"/>
      <c r="AW13" s="192"/>
      <c r="AX13" s="187"/>
      <c r="AY13" s="193"/>
      <c r="AZ13" s="197"/>
      <c r="BA13" s="124">
        <f t="shared" si="0"/>
        <v>1</v>
      </c>
      <c r="BB13" s="124">
        <f t="shared" si="1"/>
        <v>1</v>
      </c>
      <c r="BC13" s="4"/>
      <c r="BF13" s="4"/>
      <c r="BG13" s="4"/>
      <c r="BH13" s="4"/>
    </row>
    <row r="14" spans="1:60" ht="16.5" customHeight="1" x14ac:dyDescent="0.25">
      <c r="A14" s="184">
        <v>8</v>
      </c>
      <c r="B14" s="185" t="s">
        <v>198</v>
      </c>
      <c r="C14" s="198" t="s">
        <v>199</v>
      </c>
      <c r="D14" s="187"/>
      <c r="E14" s="188"/>
      <c r="F14" s="187"/>
      <c r="G14" s="189"/>
      <c r="H14" s="187"/>
      <c r="I14" s="190"/>
      <c r="J14" s="187"/>
      <c r="K14" s="191"/>
      <c r="L14" s="187"/>
      <c r="M14" s="192"/>
      <c r="N14" s="187"/>
      <c r="O14" s="193"/>
      <c r="P14" s="187"/>
      <c r="Q14" s="188"/>
      <c r="R14" s="187"/>
      <c r="S14" s="194"/>
      <c r="T14" s="187"/>
      <c r="U14" s="195"/>
      <c r="V14" s="187"/>
      <c r="W14" s="196"/>
      <c r="X14" s="187"/>
      <c r="Y14" s="192"/>
      <c r="Z14" s="187"/>
      <c r="AA14" s="193"/>
      <c r="AB14" s="187"/>
      <c r="AC14" s="188"/>
      <c r="AD14" s="187"/>
      <c r="AE14" s="194"/>
      <c r="AF14" s="187"/>
      <c r="AG14" s="195"/>
      <c r="AH14" s="187"/>
      <c r="AI14" s="196"/>
      <c r="AJ14" s="187"/>
      <c r="AK14" s="192"/>
      <c r="AL14" s="187"/>
      <c r="AM14" s="193"/>
      <c r="AN14" s="187"/>
      <c r="AO14" s="188"/>
      <c r="AP14" s="187"/>
      <c r="AQ14" s="194"/>
      <c r="AR14" s="187"/>
      <c r="AS14" s="195"/>
      <c r="AT14" s="187"/>
      <c r="AU14" s="196"/>
      <c r="AV14" s="187"/>
      <c r="AW14" s="192"/>
      <c r="AX14" s="187"/>
      <c r="AY14" s="193"/>
      <c r="AZ14" s="197"/>
      <c r="BA14" s="124">
        <f t="shared" si="0"/>
        <v>0</v>
      </c>
      <c r="BB14" s="124">
        <f t="shared" si="1"/>
        <v>0</v>
      </c>
      <c r="BC14" s="4"/>
      <c r="BF14" s="4"/>
      <c r="BG14" s="4"/>
      <c r="BH14" s="4"/>
    </row>
    <row r="15" spans="1:60" ht="16.5" customHeight="1" x14ac:dyDescent="0.25">
      <c r="A15" s="184">
        <v>9</v>
      </c>
      <c r="B15" s="185" t="s">
        <v>200</v>
      </c>
      <c r="C15" s="198" t="s">
        <v>201</v>
      </c>
      <c r="D15" s="187"/>
      <c r="E15" s="188"/>
      <c r="F15" s="187"/>
      <c r="G15" s="189"/>
      <c r="H15" s="187"/>
      <c r="I15" s="190"/>
      <c r="J15" s="187">
        <v>1</v>
      </c>
      <c r="K15" s="191"/>
      <c r="L15" s="187"/>
      <c r="M15" s="192"/>
      <c r="N15" s="187"/>
      <c r="O15" s="193"/>
      <c r="P15" s="187"/>
      <c r="Q15" s="188"/>
      <c r="R15" s="187"/>
      <c r="S15" s="194"/>
      <c r="T15" s="187"/>
      <c r="U15" s="195"/>
      <c r="V15" s="187"/>
      <c r="W15" s="196"/>
      <c r="X15" s="187"/>
      <c r="Y15" s="192"/>
      <c r="Z15" s="187"/>
      <c r="AA15" s="193"/>
      <c r="AB15" s="187"/>
      <c r="AC15" s="188">
        <v>1</v>
      </c>
      <c r="AD15" s="187"/>
      <c r="AE15" s="194"/>
      <c r="AF15" s="187"/>
      <c r="AG15" s="195"/>
      <c r="AH15" s="187"/>
      <c r="AI15" s="196">
        <v>2</v>
      </c>
      <c r="AJ15" s="187"/>
      <c r="AK15" s="192"/>
      <c r="AL15" s="187"/>
      <c r="AM15" s="193"/>
      <c r="AN15" s="187"/>
      <c r="AO15" s="188"/>
      <c r="AP15" s="187"/>
      <c r="AQ15" s="194"/>
      <c r="AR15" s="187"/>
      <c r="AS15" s="195"/>
      <c r="AT15" s="187"/>
      <c r="AU15" s="196"/>
      <c r="AV15" s="187"/>
      <c r="AW15" s="192"/>
      <c r="AX15" s="187"/>
      <c r="AY15" s="193"/>
      <c r="AZ15" s="197"/>
      <c r="BA15" s="124">
        <f t="shared" si="0"/>
        <v>3</v>
      </c>
      <c r="BB15" s="124">
        <f t="shared" si="1"/>
        <v>4</v>
      </c>
      <c r="BC15" s="4"/>
      <c r="BF15" s="4"/>
      <c r="BG15" s="4"/>
      <c r="BH15" s="4"/>
    </row>
    <row r="16" spans="1:60" ht="16.5" customHeight="1" x14ac:dyDescent="0.25">
      <c r="A16" s="184">
        <v>10</v>
      </c>
      <c r="B16" s="185" t="s">
        <v>202</v>
      </c>
      <c r="C16" s="198" t="s">
        <v>203</v>
      </c>
      <c r="D16" s="187"/>
      <c r="E16" s="188"/>
      <c r="F16" s="187"/>
      <c r="G16" s="189"/>
      <c r="H16" s="187"/>
      <c r="I16" s="190"/>
      <c r="J16" s="187"/>
      <c r="K16" s="191"/>
      <c r="L16" s="187"/>
      <c r="M16" s="192"/>
      <c r="N16" s="187"/>
      <c r="O16" s="193"/>
      <c r="P16" s="187"/>
      <c r="Q16" s="188"/>
      <c r="R16" s="187"/>
      <c r="S16" s="194"/>
      <c r="T16" s="187"/>
      <c r="U16" s="195"/>
      <c r="V16" s="187"/>
      <c r="W16" s="196"/>
      <c r="X16" s="187"/>
      <c r="Y16" s="192"/>
      <c r="Z16" s="187"/>
      <c r="AA16" s="193"/>
      <c r="AB16" s="187"/>
      <c r="AC16" s="188"/>
      <c r="AD16" s="187"/>
      <c r="AE16" s="194"/>
      <c r="AF16" s="187"/>
      <c r="AG16" s="195"/>
      <c r="AH16" s="187"/>
      <c r="AI16" s="196"/>
      <c r="AJ16" s="187"/>
      <c r="AK16" s="192"/>
      <c r="AL16" s="187"/>
      <c r="AM16" s="193"/>
      <c r="AN16" s="187"/>
      <c r="AO16" s="188"/>
      <c r="AP16" s="187"/>
      <c r="AQ16" s="194"/>
      <c r="AR16" s="187"/>
      <c r="AS16" s="195"/>
      <c r="AT16" s="187"/>
      <c r="AU16" s="196"/>
      <c r="AV16" s="187"/>
      <c r="AW16" s="192"/>
      <c r="AX16" s="187"/>
      <c r="AY16" s="193"/>
      <c r="AZ16" s="197"/>
      <c r="BA16" s="124">
        <f t="shared" si="0"/>
        <v>0</v>
      </c>
      <c r="BB16" s="124">
        <f t="shared" si="1"/>
        <v>0</v>
      </c>
      <c r="BC16" s="4"/>
      <c r="BF16" s="4"/>
      <c r="BG16" s="4"/>
      <c r="BH16" s="4"/>
    </row>
    <row r="17" spans="1:60" ht="16.5" customHeight="1" x14ac:dyDescent="0.25">
      <c r="A17" s="184">
        <v>11</v>
      </c>
      <c r="B17" s="185" t="s">
        <v>204</v>
      </c>
      <c r="C17" s="198" t="s">
        <v>205</v>
      </c>
      <c r="D17" s="187"/>
      <c r="E17" s="188"/>
      <c r="F17" s="187"/>
      <c r="G17" s="189"/>
      <c r="H17" s="187"/>
      <c r="I17" s="190"/>
      <c r="J17" s="187"/>
      <c r="K17" s="191"/>
      <c r="L17" s="187"/>
      <c r="M17" s="192"/>
      <c r="N17" s="187"/>
      <c r="O17" s="193"/>
      <c r="P17" s="187"/>
      <c r="Q17" s="188"/>
      <c r="R17" s="187"/>
      <c r="S17" s="194"/>
      <c r="T17" s="187"/>
      <c r="U17" s="195"/>
      <c r="V17" s="187"/>
      <c r="W17" s="196"/>
      <c r="X17" s="187"/>
      <c r="Y17" s="192"/>
      <c r="Z17" s="187"/>
      <c r="AA17" s="193"/>
      <c r="AB17" s="187"/>
      <c r="AC17" s="188"/>
      <c r="AD17" s="187"/>
      <c r="AE17" s="194"/>
      <c r="AF17" s="187"/>
      <c r="AG17" s="195"/>
      <c r="AH17" s="187"/>
      <c r="AI17" s="196"/>
      <c r="AJ17" s="187"/>
      <c r="AK17" s="192"/>
      <c r="AL17" s="187"/>
      <c r="AM17" s="193">
        <v>1</v>
      </c>
      <c r="AN17" s="187"/>
      <c r="AO17" s="188"/>
      <c r="AP17" s="187"/>
      <c r="AQ17" s="194"/>
      <c r="AR17" s="187"/>
      <c r="AS17" s="195"/>
      <c r="AT17" s="187"/>
      <c r="AU17" s="196"/>
      <c r="AV17" s="187"/>
      <c r="AW17" s="192"/>
      <c r="AX17" s="187"/>
      <c r="AY17" s="193"/>
      <c r="AZ17" s="197"/>
      <c r="BA17" s="124">
        <f t="shared" si="0"/>
        <v>1</v>
      </c>
      <c r="BB17" s="124">
        <f t="shared" si="1"/>
        <v>1</v>
      </c>
      <c r="BC17" s="4"/>
      <c r="BF17" s="4"/>
      <c r="BG17" s="4"/>
      <c r="BH17" s="4"/>
    </row>
    <row r="18" spans="1:60" ht="16.5" customHeight="1" x14ac:dyDescent="0.25">
      <c r="A18" s="184">
        <v>11</v>
      </c>
      <c r="B18" s="185" t="s">
        <v>206</v>
      </c>
      <c r="C18" s="198" t="s">
        <v>207</v>
      </c>
      <c r="D18" s="187"/>
      <c r="E18" s="188"/>
      <c r="F18" s="187"/>
      <c r="G18" s="189"/>
      <c r="H18" s="187"/>
      <c r="I18" s="190"/>
      <c r="J18" s="187"/>
      <c r="K18" s="191"/>
      <c r="L18" s="187"/>
      <c r="M18" s="192"/>
      <c r="N18" s="187"/>
      <c r="O18" s="193"/>
      <c r="P18" s="187"/>
      <c r="Q18" s="188"/>
      <c r="R18" s="187"/>
      <c r="S18" s="194"/>
      <c r="T18" s="187"/>
      <c r="U18" s="195"/>
      <c r="V18" s="187"/>
      <c r="W18" s="196"/>
      <c r="X18" s="187"/>
      <c r="Y18" s="192"/>
      <c r="Z18" s="187"/>
      <c r="AA18" s="193"/>
      <c r="AB18" s="187"/>
      <c r="AC18" s="188">
        <v>1</v>
      </c>
      <c r="AD18" s="187"/>
      <c r="AE18" s="194"/>
      <c r="AF18" s="187"/>
      <c r="AG18" s="195"/>
      <c r="AH18" s="187"/>
      <c r="AI18" s="196"/>
      <c r="AJ18" s="187"/>
      <c r="AK18" s="192"/>
      <c r="AL18" s="187"/>
      <c r="AM18" s="193"/>
      <c r="AN18" s="187"/>
      <c r="AO18" s="188"/>
      <c r="AP18" s="187"/>
      <c r="AQ18" s="194"/>
      <c r="AR18" s="187"/>
      <c r="AS18" s="195"/>
      <c r="AT18" s="187"/>
      <c r="AU18" s="196"/>
      <c r="AV18" s="187"/>
      <c r="AW18" s="192"/>
      <c r="AX18" s="187"/>
      <c r="AY18" s="193"/>
      <c r="AZ18" s="197"/>
      <c r="BA18" s="124">
        <f t="shared" si="0"/>
        <v>1</v>
      </c>
      <c r="BB18" s="124">
        <f t="shared" si="1"/>
        <v>1</v>
      </c>
      <c r="BC18" s="4"/>
      <c r="BF18" s="4"/>
      <c r="BG18" s="4"/>
      <c r="BH18" s="4"/>
    </row>
    <row r="19" spans="1:60" ht="16.5" customHeight="1" x14ac:dyDescent="0.25">
      <c r="A19" s="184">
        <v>12</v>
      </c>
      <c r="B19" s="185" t="s">
        <v>208</v>
      </c>
      <c r="C19" s="198" t="s">
        <v>209</v>
      </c>
      <c r="D19" s="187"/>
      <c r="E19" s="188"/>
      <c r="F19" s="187"/>
      <c r="G19" s="189"/>
      <c r="H19" s="187"/>
      <c r="I19" s="190"/>
      <c r="J19" s="187"/>
      <c r="K19" s="191">
        <v>1</v>
      </c>
      <c r="L19" s="187"/>
      <c r="M19" s="192"/>
      <c r="N19" s="187"/>
      <c r="O19" s="193"/>
      <c r="P19" s="187"/>
      <c r="Q19" s="188"/>
      <c r="R19" s="187"/>
      <c r="S19" s="194"/>
      <c r="T19" s="187"/>
      <c r="U19" s="195"/>
      <c r="V19" s="187"/>
      <c r="W19" s="196"/>
      <c r="X19" s="187"/>
      <c r="Y19" s="192"/>
      <c r="Z19" s="187"/>
      <c r="AA19" s="193">
        <v>1</v>
      </c>
      <c r="AB19" s="187"/>
      <c r="AC19" s="188"/>
      <c r="AD19" s="187"/>
      <c r="AE19" s="194"/>
      <c r="AF19" s="187">
        <v>1</v>
      </c>
      <c r="AG19" s="195"/>
      <c r="AH19" s="187"/>
      <c r="AI19" s="196"/>
      <c r="AJ19" s="187"/>
      <c r="AK19" s="192"/>
      <c r="AL19" s="187"/>
      <c r="AM19" s="193">
        <v>1</v>
      </c>
      <c r="AN19" s="187"/>
      <c r="AO19" s="188"/>
      <c r="AP19" s="187"/>
      <c r="AQ19" s="194"/>
      <c r="AR19" s="187"/>
      <c r="AS19" s="195"/>
      <c r="AT19" s="187"/>
      <c r="AU19" s="196">
        <v>2</v>
      </c>
      <c r="AV19" s="187"/>
      <c r="AW19" s="192">
        <v>1</v>
      </c>
      <c r="AX19" s="187">
        <v>1</v>
      </c>
      <c r="AY19" s="193"/>
      <c r="AZ19" s="197"/>
      <c r="BA19" s="124">
        <f t="shared" si="0"/>
        <v>7</v>
      </c>
      <c r="BB19" s="124">
        <f t="shared" si="1"/>
        <v>8</v>
      </c>
      <c r="BC19" s="4"/>
      <c r="BF19" s="4"/>
      <c r="BG19" s="4"/>
      <c r="BH19" s="4"/>
    </row>
    <row r="20" spans="1:60" ht="16.5" customHeight="1" x14ac:dyDescent="0.25">
      <c r="A20" s="184">
        <v>13</v>
      </c>
      <c r="B20" s="185" t="s">
        <v>210</v>
      </c>
      <c r="C20" s="198" t="s">
        <v>211</v>
      </c>
      <c r="D20" s="187"/>
      <c r="E20" s="188"/>
      <c r="F20" s="187"/>
      <c r="G20" s="189"/>
      <c r="H20" s="187"/>
      <c r="I20" s="190"/>
      <c r="J20" s="187"/>
      <c r="K20" s="191"/>
      <c r="L20" s="187"/>
      <c r="M20" s="192"/>
      <c r="N20" s="187"/>
      <c r="O20" s="193"/>
      <c r="P20" s="187"/>
      <c r="Q20" s="188"/>
      <c r="R20" s="187"/>
      <c r="S20" s="194"/>
      <c r="T20" s="187"/>
      <c r="U20" s="195"/>
      <c r="V20" s="187"/>
      <c r="W20" s="196"/>
      <c r="X20" s="187"/>
      <c r="Y20" s="192"/>
      <c r="Z20" s="187"/>
      <c r="AA20" s="193"/>
      <c r="AB20" s="187"/>
      <c r="AC20" s="188"/>
      <c r="AD20" s="187"/>
      <c r="AE20" s="194"/>
      <c r="AF20" s="187"/>
      <c r="AG20" s="195"/>
      <c r="AH20" s="187"/>
      <c r="AI20" s="196"/>
      <c r="AJ20" s="187"/>
      <c r="AK20" s="192"/>
      <c r="AL20" s="187"/>
      <c r="AM20" s="193"/>
      <c r="AN20" s="187"/>
      <c r="AO20" s="188"/>
      <c r="AP20" s="187"/>
      <c r="AQ20" s="194">
        <v>2</v>
      </c>
      <c r="AR20" s="187"/>
      <c r="AS20" s="195"/>
      <c r="AT20" s="187"/>
      <c r="AU20" s="196">
        <v>1</v>
      </c>
      <c r="AV20" s="187"/>
      <c r="AW20" s="192">
        <v>1</v>
      </c>
      <c r="AX20" s="187"/>
      <c r="AY20" s="193"/>
      <c r="AZ20" s="197"/>
      <c r="BA20" s="124">
        <f t="shared" si="0"/>
        <v>3</v>
      </c>
      <c r="BB20" s="124">
        <f t="shared" si="1"/>
        <v>4</v>
      </c>
      <c r="BC20" s="4"/>
      <c r="BF20" s="4"/>
      <c r="BG20" s="4"/>
      <c r="BH20" s="4"/>
    </row>
    <row r="21" spans="1:60" ht="16.5" customHeight="1" x14ac:dyDescent="0.25">
      <c r="A21" s="184">
        <v>14</v>
      </c>
      <c r="B21" s="185" t="s">
        <v>212</v>
      </c>
      <c r="C21" s="198" t="s">
        <v>213</v>
      </c>
      <c r="D21" s="187"/>
      <c r="E21" s="188">
        <v>1</v>
      </c>
      <c r="F21" s="187"/>
      <c r="G21" s="189"/>
      <c r="H21" s="187"/>
      <c r="I21" s="190"/>
      <c r="J21" s="187"/>
      <c r="K21" s="191"/>
      <c r="L21" s="187"/>
      <c r="M21" s="192"/>
      <c r="N21" s="187"/>
      <c r="O21" s="193"/>
      <c r="P21" s="187"/>
      <c r="Q21" s="188"/>
      <c r="R21" s="187"/>
      <c r="S21" s="194"/>
      <c r="T21" s="187"/>
      <c r="U21" s="195"/>
      <c r="V21" s="187"/>
      <c r="W21" s="196"/>
      <c r="X21" s="187"/>
      <c r="Y21" s="192"/>
      <c r="Z21" s="187"/>
      <c r="AA21" s="193"/>
      <c r="AB21" s="187"/>
      <c r="AC21" s="188"/>
      <c r="AD21" s="187"/>
      <c r="AE21" s="194"/>
      <c r="AF21" s="187"/>
      <c r="AG21" s="195"/>
      <c r="AH21" s="187"/>
      <c r="AI21" s="196"/>
      <c r="AJ21" s="187"/>
      <c r="AK21" s="192"/>
      <c r="AL21" s="187"/>
      <c r="AM21" s="193"/>
      <c r="AN21" s="187"/>
      <c r="AO21" s="188"/>
      <c r="AP21" s="187"/>
      <c r="AQ21" s="194"/>
      <c r="AR21" s="187"/>
      <c r="AS21" s="195"/>
      <c r="AT21" s="187"/>
      <c r="AU21" s="196"/>
      <c r="AV21" s="187"/>
      <c r="AW21" s="192"/>
      <c r="AX21" s="187"/>
      <c r="AY21" s="193"/>
      <c r="AZ21" s="197"/>
      <c r="BA21" s="124">
        <f t="shared" si="0"/>
        <v>1</v>
      </c>
      <c r="BB21" s="124">
        <f t="shared" si="1"/>
        <v>1</v>
      </c>
      <c r="BC21" s="4"/>
      <c r="BF21" s="4"/>
      <c r="BG21" s="4"/>
      <c r="BH21" s="4"/>
    </row>
    <row r="22" spans="1:60" ht="16.5" customHeight="1" x14ac:dyDescent="0.25">
      <c r="A22" s="184">
        <v>15</v>
      </c>
      <c r="B22" s="185" t="s">
        <v>214</v>
      </c>
      <c r="C22" s="186" t="s">
        <v>215</v>
      </c>
      <c r="D22" s="187"/>
      <c r="E22" s="188"/>
      <c r="F22" s="187"/>
      <c r="G22" s="189"/>
      <c r="H22" s="187">
        <v>1</v>
      </c>
      <c r="I22" s="190"/>
      <c r="J22" s="187"/>
      <c r="K22" s="191"/>
      <c r="L22" s="187"/>
      <c r="M22" s="192"/>
      <c r="N22" s="187"/>
      <c r="O22" s="193"/>
      <c r="P22" s="187"/>
      <c r="Q22" s="188"/>
      <c r="R22" s="187"/>
      <c r="S22" s="194"/>
      <c r="T22" s="187"/>
      <c r="U22" s="195"/>
      <c r="V22" s="187"/>
      <c r="W22" s="196"/>
      <c r="X22" s="187"/>
      <c r="Y22" s="192"/>
      <c r="Z22" s="187"/>
      <c r="AA22" s="193"/>
      <c r="AB22" s="187"/>
      <c r="AC22" s="188"/>
      <c r="AD22" s="187"/>
      <c r="AE22" s="194"/>
      <c r="AF22" s="187">
        <v>1</v>
      </c>
      <c r="AG22" s="195"/>
      <c r="AH22" s="187"/>
      <c r="AI22" s="196"/>
      <c r="AJ22" s="187"/>
      <c r="AK22" s="192"/>
      <c r="AL22" s="187"/>
      <c r="AM22" s="193"/>
      <c r="AN22" s="187"/>
      <c r="AO22" s="188"/>
      <c r="AP22" s="187"/>
      <c r="AQ22" s="194"/>
      <c r="AR22" s="187"/>
      <c r="AS22" s="195">
        <v>1</v>
      </c>
      <c r="AT22" s="187"/>
      <c r="AU22" s="196">
        <v>2</v>
      </c>
      <c r="AV22" s="187">
        <v>1</v>
      </c>
      <c r="AW22" s="192">
        <v>2</v>
      </c>
      <c r="AX22" s="187">
        <v>75</v>
      </c>
      <c r="AY22" s="193"/>
      <c r="AZ22" s="197">
        <v>1</v>
      </c>
      <c r="BA22" s="124">
        <f t="shared" si="0"/>
        <v>8</v>
      </c>
      <c r="BB22" s="124">
        <f t="shared" si="1"/>
        <v>84</v>
      </c>
      <c r="BC22" s="4"/>
      <c r="BF22" s="4"/>
      <c r="BG22" s="4"/>
      <c r="BH22" s="4"/>
    </row>
    <row r="23" spans="1:60" ht="16.5" customHeight="1" x14ac:dyDescent="0.25">
      <c r="A23" s="184">
        <v>16</v>
      </c>
      <c r="B23" s="185" t="s">
        <v>216</v>
      </c>
      <c r="C23" s="198" t="s">
        <v>217</v>
      </c>
      <c r="D23" s="187"/>
      <c r="E23" s="188"/>
      <c r="F23" s="187"/>
      <c r="G23" s="189"/>
      <c r="H23" s="187"/>
      <c r="I23" s="190"/>
      <c r="J23" s="187"/>
      <c r="K23" s="191"/>
      <c r="L23" s="187"/>
      <c r="M23" s="192"/>
      <c r="N23" s="187"/>
      <c r="O23" s="193"/>
      <c r="P23" s="187"/>
      <c r="Q23" s="188"/>
      <c r="R23" s="187"/>
      <c r="S23" s="194"/>
      <c r="T23" s="187"/>
      <c r="U23" s="195"/>
      <c r="V23" s="187"/>
      <c r="W23" s="196"/>
      <c r="X23" s="187"/>
      <c r="Y23" s="192"/>
      <c r="Z23" s="187"/>
      <c r="AA23" s="193"/>
      <c r="AB23" s="187"/>
      <c r="AC23" s="188"/>
      <c r="AD23" s="187"/>
      <c r="AE23" s="194"/>
      <c r="AF23" s="187"/>
      <c r="AG23" s="195"/>
      <c r="AH23" s="187"/>
      <c r="AI23" s="196"/>
      <c r="AJ23" s="187"/>
      <c r="AK23" s="192"/>
      <c r="AL23" s="187"/>
      <c r="AM23" s="193"/>
      <c r="AN23" s="187"/>
      <c r="AO23" s="188"/>
      <c r="AP23" s="187"/>
      <c r="AQ23" s="194"/>
      <c r="AR23" s="187"/>
      <c r="AS23" s="195"/>
      <c r="AT23" s="187"/>
      <c r="AU23" s="196"/>
      <c r="AV23" s="187"/>
      <c r="AW23" s="192"/>
      <c r="AX23" s="187"/>
      <c r="AY23" s="193"/>
      <c r="AZ23" s="197"/>
      <c r="BA23" s="124">
        <f t="shared" si="0"/>
        <v>0</v>
      </c>
      <c r="BB23" s="124">
        <f t="shared" si="1"/>
        <v>0</v>
      </c>
      <c r="BC23" s="4"/>
      <c r="BF23" s="4"/>
      <c r="BG23" s="4"/>
      <c r="BH23" s="4"/>
    </row>
    <row r="24" spans="1:60" ht="16.5" customHeight="1" x14ac:dyDescent="0.25">
      <c r="A24" s="184">
        <v>17</v>
      </c>
      <c r="B24" s="185" t="s">
        <v>218</v>
      </c>
      <c r="C24" s="198" t="s">
        <v>219</v>
      </c>
      <c r="D24" s="187"/>
      <c r="E24" s="188"/>
      <c r="F24" s="187">
        <v>1</v>
      </c>
      <c r="G24" s="189">
        <v>1</v>
      </c>
      <c r="H24" s="187"/>
      <c r="I24" s="190"/>
      <c r="J24" s="187"/>
      <c r="K24" s="191"/>
      <c r="L24" s="187"/>
      <c r="M24" s="192"/>
      <c r="N24" s="187"/>
      <c r="O24" s="193"/>
      <c r="P24" s="187"/>
      <c r="Q24" s="188"/>
      <c r="R24" s="187"/>
      <c r="S24" s="194"/>
      <c r="T24" s="187"/>
      <c r="U24" s="195"/>
      <c r="V24" s="187"/>
      <c r="W24" s="196"/>
      <c r="X24" s="187"/>
      <c r="Y24" s="192"/>
      <c r="Z24" s="187"/>
      <c r="AA24" s="193"/>
      <c r="AB24" s="187"/>
      <c r="AC24" s="188"/>
      <c r="AD24" s="187"/>
      <c r="AE24" s="194"/>
      <c r="AF24" s="187">
        <v>1</v>
      </c>
      <c r="AG24" s="195"/>
      <c r="AH24" s="187"/>
      <c r="AI24" s="196"/>
      <c r="AJ24" s="187">
        <v>1</v>
      </c>
      <c r="AK24" s="192"/>
      <c r="AL24" s="187"/>
      <c r="AM24" s="193"/>
      <c r="AN24" s="187"/>
      <c r="AO24" s="188"/>
      <c r="AP24" s="187"/>
      <c r="AQ24" s="194"/>
      <c r="AR24" s="187"/>
      <c r="AS24" s="195"/>
      <c r="AT24" s="187"/>
      <c r="AU24" s="196"/>
      <c r="AV24" s="187"/>
      <c r="AW24" s="192"/>
      <c r="AX24" s="187">
        <v>1</v>
      </c>
      <c r="AY24" s="193"/>
      <c r="AZ24" s="197">
        <v>1</v>
      </c>
      <c r="BA24" s="124">
        <f t="shared" si="0"/>
        <v>6</v>
      </c>
      <c r="BB24" s="124">
        <f t="shared" si="1"/>
        <v>6</v>
      </c>
      <c r="BC24" s="4"/>
      <c r="BF24" s="4"/>
      <c r="BG24" s="4"/>
      <c r="BH24" s="4"/>
    </row>
    <row r="25" spans="1:60" ht="16.5" customHeight="1" x14ac:dyDescent="0.25">
      <c r="A25" s="184">
        <v>18</v>
      </c>
      <c r="B25" s="185" t="s">
        <v>220</v>
      </c>
      <c r="C25" s="198" t="s">
        <v>221</v>
      </c>
      <c r="D25" s="187"/>
      <c r="E25" s="188"/>
      <c r="F25" s="187"/>
      <c r="G25" s="189"/>
      <c r="H25" s="187"/>
      <c r="I25" s="190"/>
      <c r="J25" s="187"/>
      <c r="K25" s="191"/>
      <c r="L25" s="187"/>
      <c r="M25" s="192"/>
      <c r="N25" s="187"/>
      <c r="O25" s="193"/>
      <c r="P25" s="187"/>
      <c r="Q25" s="188"/>
      <c r="R25" s="187"/>
      <c r="S25" s="194"/>
      <c r="T25" s="187"/>
      <c r="U25" s="195"/>
      <c r="V25" s="187"/>
      <c r="W25" s="196"/>
      <c r="X25" s="187"/>
      <c r="Y25" s="192"/>
      <c r="Z25" s="187"/>
      <c r="AA25" s="193"/>
      <c r="AB25" s="187"/>
      <c r="AC25" s="188"/>
      <c r="AD25" s="187"/>
      <c r="AE25" s="194"/>
      <c r="AF25" s="187"/>
      <c r="AG25" s="195"/>
      <c r="AH25" s="187"/>
      <c r="AI25" s="196"/>
      <c r="AJ25" s="187"/>
      <c r="AK25" s="192"/>
      <c r="AL25" s="187"/>
      <c r="AM25" s="193"/>
      <c r="AN25" s="187"/>
      <c r="AO25" s="188"/>
      <c r="AP25" s="187"/>
      <c r="AQ25" s="194"/>
      <c r="AR25" s="187"/>
      <c r="AS25" s="195">
        <v>1</v>
      </c>
      <c r="AT25" s="187"/>
      <c r="AU25" s="196"/>
      <c r="AV25" s="187"/>
      <c r="AW25" s="192"/>
      <c r="AX25" s="187"/>
      <c r="AY25" s="193"/>
      <c r="AZ25" s="197"/>
      <c r="BA25" s="124">
        <f t="shared" si="0"/>
        <v>1</v>
      </c>
      <c r="BB25" s="124">
        <f t="shared" si="1"/>
        <v>1</v>
      </c>
      <c r="BC25" s="4"/>
      <c r="BF25" s="4"/>
      <c r="BG25" s="4"/>
      <c r="BH25" s="4"/>
    </row>
    <row r="26" spans="1:60" ht="16.5" customHeight="1" x14ac:dyDescent="0.25">
      <c r="A26" s="184">
        <v>19</v>
      </c>
      <c r="B26" s="185" t="s">
        <v>223</v>
      </c>
      <c r="C26" s="198" t="s">
        <v>224</v>
      </c>
      <c r="D26" s="187">
        <v>1</v>
      </c>
      <c r="E26" s="188">
        <v>2</v>
      </c>
      <c r="F26" s="187"/>
      <c r="G26" s="189"/>
      <c r="H26" s="187">
        <v>1</v>
      </c>
      <c r="I26" s="190"/>
      <c r="J26" s="187"/>
      <c r="K26" s="191"/>
      <c r="L26" s="187"/>
      <c r="M26" s="192">
        <v>1</v>
      </c>
      <c r="N26" s="187"/>
      <c r="O26" s="193"/>
      <c r="P26" s="187"/>
      <c r="Q26" s="188"/>
      <c r="R26" s="187"/>
      <c r="S26" s="194"/>
      <c r="T26" s="187"/>
      <c r="U26" s="195"/>
      <c r="V26" s="187"/>
      <c r="W26" s="196"/>
      <c r="X26" s="187"/>
      <c r="Y26" s="192"/>
      <c r="Z26" s="187"/>
      <c r="AA26" s="193"/>
      <c r="AB26" s="187"/>
      <c r="AC26" s="188"/>
      <c r="AD26" s="187"/>
      <c r="AE26" s="194"/>
      <c r="AF26" s="187"/>
      <c r="AG26" s="195"/>
      <c r="AH26" s="187"/>
      <c r="AI26" s="196"/>
      <c r="AJ26" s="187"/>
      <c r="AK26" s="192">
        <v>1</v>
      </c>
      <c r="AL26" s="187"/>
      <c r="AM26" s="193"/>
      <c r="AN26" s="187"/>
      <c r="AO26" s="188"/>
      <c r="AP26" s="187"/>
      <c r="AQ26" s="194"/>
      <c r="AR26" s="187"/>
      <c r="AS26" s="195"/>
      <c r="AT26" s="187"/>
      <c r="AU26" s="196"/>
      <c r="AV26" s="187"/>
      <c r="AW26" s="192"/>
      <c r="AX26" s="187"/>
      <c r="AY26" s="193"/>
      <c r="AZ26" s="197">
        <v>1</v>
      </c>
      <c r="BA26" s="124">
        <f t="shared" si="0"/>
        <v>6</v>
      </c>
      <c r="BB26" s="124">
        <f t="shared" si="1"/>
        <v>7</v>
      </c>
      <c r="BC26" s="4"/>
      <c r="BF26" s="4"/>
      <c r="BG26" s="4"/>
      <c r="BH26" s="4"/>
    </row>
    <row r="27" spans="1:60" ht="16.5" customHeight="1" x14ac:dyDescent="0.25">
      <c r="A27" s="184">
        <v>20</v>
      </c>
      <c r="B27" s="185" t="s">
        <v>225</v>
      </c>
      <c r="C27" s="198" t="s">
        <v>226</v>
      </c>
      <c r="D27" s="187"/>
      <c r="E27" s="188"/>
      <c r="F27" s="187"/>
      <c r="G27" s="189"/>
      <c r="H27" s="187"/>
      <c r="I27" s="190"/>
      <c r="J27" s="187"/>
      <c r="K27" s="191"/>
      <c r="L27" s="187"/>
      <c r="M27" s="192"/>
      <c r="N27" s="187"/>
      <c r="O27" s="193"/>
      <c r="P27" s="187"/>
      <c r="Q27" s="188"/>
      <c r="R27" s="187"/>
      <c r="S27" s="194"/>
      <c r="T27" s="187"/>
      <c r="U27" s="195"/>
      <c r="V27" s="187"/>
      <c r="W27" s="196"/>
      <c r="X27" s="187"/>
      <c r="Y27" s="192"/>
      <c r="Z27" s="187"/>
      <c r="AA27" s="193"/>
      <c r="AB27" s="187"/>
      <c r="AC27" s="188"/>
      <c r="AD27" s="187"/>
      <c r="AE27" s="194"/>
      <c r="AF27" s="187"/>
      <c r="AG27" s="195"/>
      <c r="AH27" s="187"/>
      <c r="AI27" s="196"/>
      <c r="AJ27" s="187"/>
      <c r="AK27" s="192"/>
      <c r="AL27" s="187"/>
      <c r="AM27" s="193"/>
      <c r="AN27" s="187"/>
      <c r="AO27" s="188"/>
      <c r="AP27" s="187"/>
      <c r="AQ27" s="194"/>
      <c r="AR27" s="187"/>
      <c r="AS27" s="195"/>
      <c r="AT27" s="187"/>
      <c r="AU27" s="196"/>
      <c r="AV27" s="187"/>
      <c r="AW27" s="192"/>
      <c r="AX27" s="187"/>
      <c r="AY27" s="193"/>
      <c r="AZ27" s="197"/>
      <c r="BA27" s="124">
        <f t="shared" si="0"/>
        <v>0</v>
      </c>
      <c r="BB27" s="124">
        <f t="shared" si="1"/>
        <v>0</v>
      </c>
      <c r="BC27" s="4"/>
      <c r="BF27" s="4"/>
      <c r="BG27" s="4"/>
      <c r="BH27" s="4"/>
    </row>
    <row r="28" spans="1:60" ht="16.5" customHeight="1" x14ac:dyDescent="0.25">
      <c r="A28" s="184">
        <v>21</v>
      </c>
      <c r="B28" s="185" t="s">
        <v>227</v>
      </c>
      <c r="C28" s="198" t="s">
        <v>226</v>
      </c>
      <c r="D28" s="187"/>
      <c r="E28" s="188"/>
      <c r="F28" s="187"/>
      <c r="G28" s="189">
        <v>1</v>
      </c>
      <c r="H28" s="187"/>
      <c r="I28" s="190"/>
      <c r="J28" s="187"/>
      <c r="K28" s="191"/>
      <c r="L28" s="187"/>
      <c r="M28" s="192"/>
      <c r="N28" s="187"/>
      <c r="O28" s="193"/>
      <c r="P28" s="187"/>
      <c r="Q28" s="188"/>
      <c r="R28" s="187"/>
      <c r="S28" s="194"/>
      <c r="T28" s="187"/>
      <c r="U28" s="195"/>
      <c r="V28" s="187"/>
      <c r="W28" s="196"/>
      <c r="X28" s="187"/>
      <c r="Y28" s="192"/>
      <c r="Z28" s="187"/>
      <c r="AA28" s="193"/>
      <c r="AB28" s="187"/>
      <c r="AC28" s="188"/>
      <c r="AD28" s="187"/>
      <c r="AE28" s="194"/>
      <c r="AF28" s="187"/>
      <c r="AG28" s="195"/>
      <c r="AH28" s="187"/>
      <c r="AI28" s="196"/>
      <c r="AJ28" s="187"/>
      <c r="AK28" s="192"/>
      <c r="AL28" s="187"/>
      <c r="AM28" s="193"/>
      <c r="AN28" s="187"/>
      <c r="AO28" s="188"/>
      <c r="AP28" s="187"/>
      <c r="AQ28" s="194"/>
      <c r="AR28" s="187"/>
      <c r="AS28" s="195"/>
      <c r="AT28" s="187"/>
      <c r="AU28" s="196"/>
      <c r="AV28" s="187"/>
      <c r="AW28" s="192"/>
      <c r="AX28" s="187"/>
      <c r="AY28" s="193"/>
      <c r="AZ28" s="197"/>
      <c r="BA28" s="124">
        <f t="shared" si="0"/>
        <v>1</v>
      </c>
      <c r="BB28" s="124">
        <f t="shared" si="1"/>
        <v>1</v>
      </c>
      <c r="BC28" s="4"/>
      <c r="BF28" s="4"/>
      <c r="BG28" s="4"/>
      <c r="BH28" s="4"/>
    </row>
    <row r="29" spans="1:60" ht="16.5" customHeight="1" x14ac:dyDescent="0.25">
      <c r="A29" s="184">
        <v>21</v>
      </c>
      <c r="B29" s="185" t="s">
        <v>228</v>
      </c>
      <c r="C29" s="198" t="s">
        <v>229</v>
      </c>
      <c r="D29" s="187"/>
      <c r="E29" s="188"/>
      <c r="F29" s="187"/>
      <c r="G29" s="189"/>
      <c r="H29" s="187"/>
      <c r="I29" s="190"/>
      <c r="J29" s="187"/>
      <c r="K29" s="191"/>
      <c r="L29" s="187"/>
      <c r="M29" s="192"/>
      <c r="N29" s="187"/>
      <c r="O29" s="193"/>
      <c r="P29" s="187"/>
      <c r="Q29" s="188"/>
      <c r="R29" s="187"/>
      <c r="S29" s="194"/>
      <c r="T29" s="187"/>
      <c r="U29" s="195"/>
      <c r="V29" s="187"/>
      <c r="W29" s="196"/>
      <c r="X29" s="187"/>
      <c r="Y29" s="192"/>
      <c r="Z29" s="187"/>
      <c r="AA29" s="193"/>
      <c r="AB29" s="187"/>
      <c r="AC29" s="188"/>
      <c r="AD29" s="187"/>
      <c r="AE29" s="194"/>
      <c r="AF29" s="187"/>
      <c r="AG29" s="195"/>
      <c r="AH29" s="187"/>
      <c r="AI29" s="196"/>
      <c r="AJ29" s="187"/>
      <c r="AK29" s="192"/>
      <c r="AL29" s="187"/>
      <c r="AM29" s="193"/>
      <c r="AN29" s="187"/>
      <c r="AO29" s="188"/>
      <c r="AP29" s="187"/>
      <c r="AQ29" s="194"/>
      <c r="AR29" s="187"/>
      <c r="AS29" s="195"/>
      <c r="AT29" s="187"/>
      <c r="AU29" s="196"/>
      <c r="AV29" s="187"/>
      <c r="AW29" s="192">
        <v>2</v>
      </c>
      <c r="AX29" s="187">
        <v>4</v>
      </c>
      <c r="AY29" s="193"/>
      <c r="AZ29" s="197"/>
      <c r="BA29" s="124">
        <f t="shared" si="0"/>
        <v>2</v>
      </c>
      <c r="BB29" s="124">
        <f t="shared" si="1"/>
        <v>6</v>
      </c>
      <c r="BC29" s="4"/>
      <c r="BF29" s="4"/>
      <c r="BG29" s="4"/>
      <c r="BH29" s="4"/>
    </row>
    <row r="30" spans="1:60" ht="16.5" customHeight="1" x14ac:dyDescent="0.25">
      <c r="A30" s="184">
        <v>22</v>
      </c>
      <c r="B30" s="185" t="s">
        <v>230</v>
      </c>
      <c r="C30" s="198" t="s">
        <v>231</v>
      </c>
      <c r="D30" s="187"/>
      <c r="E30" s="188"/>
      <c r="F30" s="187"/>
      <c r="G30" s="189"/>
      <c r="H30" s="187"/>
      <c r="I30" s="190"/>
      <c r="J30" s="187"/>
      <c r="K30" s="191"/>
      <c r="L30" s="187"/>
      <c r="M30" s="192"/>
      <c r="N30" s="187"/>
      <c r="O30" s="193"/>
      <c r="P30" s="187"/>
      <c r="Q30" s="188"/>
      <c r="R30" s="187"/>
      <c r="S30" s="194"/>
      <c r="T30" s="187"/>
      <c r="U30" s="195"/>
      <c r="V30" s="187"/>
      <c r="W30" s="196"/>
      <c r="X30" s="187"/>
      <c r="Y30" s="192"/>
      <c r="Z30" s="187"/>
      <c r="AA30" s="193">
        <v>1</v>
      </c>
      <c r="AB30" s="187"/>
      <c r="AC30" s="188"/>
      <c r="AD30" s="187"/>
      <c r="AE30" s="194"/>
      <c r="AF30" s="187"/>
      <c r="AG30" s="195"/>
      <c r="AH30" s="187"/>
      <c r="AI30" s="196"/>
      <c r="AJ30" s="187"/>
      <c r="AK30" s="192"/>
      <c r="AL30" s="187"/>
      <c r="AM30" s="193"/>
      <c r="AN30" s="187"/>
      <c r="AO30" s="188"/>
      <c r="AP30" s="187"/>
      <c r="AQ30" s="194"/>
      <c r="AR30" s="187"/>
      <c r="AS30" s="195"/>
      <c r="AT30" s="187"/>
      <c r="AU30" s="196"/>
      <c r="AV30" s="187"/>
      <c r="AW30" s="192"/>
      <c r="AX30" s="187"/>
      <c r="AY30" s="193"/>
      <c r="AZ30" s="197"/>
      <c r="BA30" s="124">
        <f t="shared" si="0"/>
        <v>1</v>
      </c>
      <c r="BB30" s="124">
        <f t="shared" si="1"/>
        <v>1</v>
      </c>
      <c r="BC30" s="4"/>
      <c r="BF30" s="4"/>
      <c r="BG30" s="4"/>
      <c r="BH30" s="4"/>
    </row>
    <row r="31" spans="1:60" ht="16.5" customHeight="1" x14ac:dyDescent="0.25">
      <c r="A31" s="184">
        <v>23</v>
      </c>
      <c r="B31" s="185" t="s">
        <v>232</v>
      </c>
      <c r="C31" s="198" t="s">
        <v>233</v>
      </c>
      <c r="D31" s="187"/>
      <c r="E31" s="188"/>
      <c r="F31" s="187"/>
      <c r="G31" s="189"/>
      <c r="H31" s="187"/>
      <c r="I31" s="190"/>
      <c r="J31" s="187"/>
      <c r="K31" s="191"/>
      <c r="L31" s="187"/>
      <c r="M31" s="192"/>
      <c r="N31" s="187"/>
      <c r="O31" s="193"/>
      <c r="P31" s="187"/>
      <c r="Q31" s="188"/>
      <c r="R31" s="187">
        <v>1</v>
      </c>
      <c r="S31" s="194"/>
      <c r="T31" s="187"/>
      <c r="U31" s="195"/>
      <c r="V31" s="187"/>
      <c r="W31" s="196"/>
      <c r="X31" s="187"/>
      <c r="Y31" s="192"/>
      <c r="Z31" s="187"/>
      <c r="AA31" s="193"/>
      <c r="AB31" s="187"/>
      <c r="AC31" s="188"/>
      <c r="AD31" s="187"/>
      <c r="AE31" s="194"/>
      <c r="AF31" s="187"/>
      <c r="AG31" s="195"/>
      <c r="AH31" s="187"/>
      <c r="AI31" s="196"/>
      <c r="AJ31" s="187">
        <v>1</v>
      </c>
      <c r="AK31" s="192"/>
      <c r="AL31" s="187"/>
      <c r="AM31" s="193">
        <v>1</v>
      </c>
      <c r="AN31" s="187"/>
      <c r="AO31" s="188"/>
      <c r="AP31" s="187">
        <v>1</v>
      </c>
      <c r="AQ31" s="194">
        <v>1</v>
      </c>
      <c r="AR31" s="187">
        <v>1</v>
      </c>
      <c r="AS31" s="195">
        <v>1</v>
      </c>
      <c r="AT31" s="187">
        <v>1</v>
      </c>
      <c r="AU31" s="196">
        <v>1</v>
      </c>
      <c r="AV31" s="187">
        <v>1</v>
      </c>
      <c r="AW31" s="192"/>
      <c r="AX31" s="187"/>
      <c r="AY31" s="193"/>
      <c r="AZ31" s="197"/>
      <c r="BA31" s="124">
        <f t="shared" si="0"/>
        <v>10</v>
      </c>
      <c r="BB31" s="124">
        <f t="shared" si="1"/>
        <v>10</v>
      </c>
      <c r="BC31" s="4"/>
      <c r="BF31" s="4"/>
      <c r="BG31" s="4"/>
      <c r="BH31" s="4"/>
    </row>
    <row r="32" spans="1:60" ht="16.5" customHeight="1" x14ac:dyDescent="0.25">
      <c r="A32" s="184">
        <v>24</v>
      </c>
      <c r="B32" s="185" t="s">
        <v>234</v>
      </c>
      <c r="C32" s="198" t="s">
        <v>235</v>
      </c>
      <c r="D32" s="187"/>
      <c r="E32" s="188"/>
      <c r="F32" s="187"/>
      <c r="G32" s="189">
        <v>1</v>
      </c>
      <c r="H32" s="187">
        <v>2</v>
      </c>
      <c r="I32" s="190">
        <v>1</v>
      </c>
      <c r="J32" s="187"/>
      <c r="K32" s="191"/>
      <c r="L32" s="187"/>
      <c r="M32" s="192"/>
      <c r="N32" s="187"/>
      <c r="O32" s="193"/>
      <c r="P32" s="187"/>
      <c r="Q32" s="188"/>
      <c r="R32" s="187"/>
      <c r="S32" s="194"/>
      <c r="T32" s="187"/>
      <c r="U32" s="195"/>
      <c r="V32" s="187"/>
      <c r="W32" s="196"/>
      <c r="X32" s="187"/>
      <c r="Y32" s="192"/>
      <c r="Z32" s="187"/>
      <c r="AA32" s="193">
        <v>1</v>
      </c>
      <c r="AB32" s="187"/>
      <c r="AC32" s="188">
        <v>1</v>
      </c>
      <c r="AD32" s="187"/>
      <c r="AE32" s="194">
        <v>1</v>
      </c>
      <c r="AF32" s="187"/>
      <c r="AG32" s="195"/>
      <c r="AH32" s="187"/>
      <c r="AI32" s="196">
        <v>1</v>
      </c>
      <c r="AJ32" s="187">
        <v>2</v>
      </c>
      <c r="AK32" s="192">
        <v>1</v>
      </c>
      <c r="AL32" s="187"/>
      <c r="AM32" s="193"/>
      <c r="AN32" s="187"/>
      <c r="AO32" s="188"/>
      <c r="AP32" s="187"/>
      <c r="AQ32" s="194"/>
      <c r="AR32" s="187"/>
      <c r="AS32" s="195"/>
      <c r="AT32" s="187">
        <v>1</v>
      </c>
      <c r="AU32" s="196"/>
      <c r="AV32" s="187"/>
      <c r="AW32" s="192"/>
      <c r="AX32" s="187"/>
      <c r="AY32" s="193"/>
      <c r="AZ32" s="197">
        <v>1</v>
      </c>
      <c r="BA32" s="124">
        <f t="shared" si="0"/>
        <v>11</v>
      </c>
      <c r="BB32" s="124">
        <f t="shared" si="1"/>
        <v>13</v>
      </c>
      <c r="BC32" s="4"/>
      <c r="BF32" s="4"/>
      <c r="BG32" s="4"/>
      <c r="BH32" s="4"/>
    </row>
    <row r="33" spans="1:60" ht="16.5" customHeight="1" x14ac:dyDescent="0.25">
      <c r="A33" s="184">
        <v>25</v>
      </c>
      <c r="B33" s="185" t="s">
        <v>236</v>
      </c>
      <c r="C33" s="198" t="s">
        <v>237</v>
      </c>
      <c r="D33" s="187"/>
      <c r="E33" s="188"/>
      <c r="F33" s="187">
        <v>1</v>
      </c>
      <c r="G33" s="189"/>
      <c r="H33" s="187"/>
      <c r="I33" s="190"/>
      <c r="J33" s="187"/>
      <c r="K33" s="191"/>
      <c r="L33" s="187"/>
      <c r="M33" s="192"/>
      <c r="N33" s="187"/>
      <c r="O33" s="193"/>
      <c r="P33" s="187"/>
      <c r="Q33" s="188">
        <v>1</v>
      </c>
      <c r="R33" s="187"/>
      <c r="S33" s="194"/>
      <c r="T33" s="187"/>
      <c r="U33" s="195"/>
      <c r="V33" s="187"/>
      <c r="W33" s="196"/>
      <c r="X33" s="187"/>
      <c r="Y33" s="192"/>
      <c r="Z33" s="187"/>
      <c r="AA33" s="193"/>
      <c r="AB33" s="187">
        <v>1</v>
      </c>
      <c r="AC33" s="188">
        <v>1</v>
      </c>
      <c r="AD33" s="187"/>
      <c r="AE33" s="194">
        <v>1</v>
      </c>
      <c r="AF33" s="187"/>
      <c r="AG33" s="195"/>
      <c r="AH33" s="187"/>
      <c r="AI33" s="196"/>
      <c r="AJ33" s="187"/>
      <c r="AK33" s="192">
        <v>1</v>
      </c>
      <c r="AL33" s="187"/>
      <c r="AM33" s="193"/>
      <c r="AN33" s="187">
        <v>1</v>
      </c>
      <c r="AO33" s="188">
        <v>1</v>
      </c>
      <c r="AP33" s="187">
        <v>1</v>
      </c>
      <c r="AQ33" s="194">
        <v>1</v>
      </c>
      <c r="AR33" s="187"/>
      <c r="AS33" s="195">
        <v>1</v>
      </c>
      <c r="AT33" s="187">
        <v>1</v>
      </c>
      <c r="AU33" s="196">
        <v>1</v>
      </c>
      <c r="AV33" s="187"/>
      <c r="AW33" s="192">
        <v>2</v>
      </c>
      <c r="AX33" s="187">
        <v>1</v>
      </c>
      <c r="AY33" s="193">
        <v>1</v>
      </c>
      <c r="AZ33" s="197"/>
      <c r="BA33" s="124">
        <f t="shared" si="0"/>
        <v>16</v>
      </c>
      <c r="BB33" s="124">
        <f t="shared" si="1"/>
        <v>17</v>
      </c>
      <c r="BC33" s="4"/>
      <c r="BF33" s="4"/>
      <c r="BG33" s="4"/>
      <c r="BH33" s="4"/>
    </row>
    <row r="34" spans="1:60" ht="16.5" customHeight="1" x14ac:dyDescent="0.25">
      <c r="A34" s="184">
        <v>26</v>
      </c>
      <c r="B34" s="185" t="s">
        <v>238</v>
      </c>
      <c r="C34" s="198" t="s">
        <v>239</v>
      </c>
      <c r="D34" s="187"/>
      <c r="E34" s="188"/>
      <c r="F34" s="187"/>
      <c r="G34" s="189"/>
      <c r="H34" s="187"/>
      <c r="I34" s="190"/>
      <c r="J34" s="187"/>
      <c r="K34" s="191"/>
      <c r="L34" s="187"/>
      <c r="M34" s="192"/>
      <c r="N34" s="187"/>
      <c r="O34" s="193"/>
      <c r="P34" s="187"/>
      <c r="Q34" s="188"/>
      <c r="R34" s="187"/>
      <c r="S34" s="194"/>
      <c r="T34" s="187"/>
      <c r="U34" s="195"/>
      <c r="V34" s="187"/>
      <c r="W34" s="196"/>
      <c r="X34" s="187"/>
      <c r="Y34" s="192"/>
      <c r="Z34" s="187"/>
      <c r="AA34" s="193"/>
      <c r="AB34" s="187"/>
      <c r="AC34" s="188">
        <v>1</v>
      </c>
      <c r="AD34" s="187"/>
      <c r="AE34" s="194"/>
      <c r="AF34" s="187"/>
      <c r="AG34" s="195"/>
      <c r="AH34" s="187"/>
      <c r="AI34" s="196"/>
      <c r="AJ34" s="187"/>
      <c r="AK34" s="192"/>
      <c r="AL34" s="187"/>
      <c r="AM34" s="193"/>
      <c r="AN34" s="187"/>
      <c r="AO34" s="188"/>
      <c r="AP34" s="187"/>
      <c r="AQ34" s="194"/>
      <c r="AR34" s="187"/>
      <c r="AS34" s="195"/>
      <c r="AT34" s="187"/>
      <c r="AU34" s="196"/>
      <c r="AV34" s="187"/>
      <c r="AW34" s="192"/>
      <c r="AX34" s="187"/>
      <c r="AY34" s="193"/>
      <c r="AZ34" s="197"/>
      <c r="BA34" s="124">
        <f t="shared" si="0"/>
        <v>1</v>
      </c>
      <c r="BB34" s="124">
        <f t="shared" si="1"/>
        <v>1</v>
      </c>
      <c r="BC34" s="4"/>
      <c r="BF34" s="4"/>
      <c r="BG34" s="4"/>
      <c r="BH34" s="4"/>
    </row>
    <row r="35" spans="1:60" ht="16.5" customHeight="1" x14ac:dyDescent="0.25">
      <c r="A35" s="184">
        <v>27</v>
      </c>
      <c r="B35" s="185" t="s">
        <v>240</v>
      </c>
      <c r="C35" s="198" t="s">
        <v>241</v>
      </c>
      <c r="D35" s="187"/>
      <c r="E35" s="188"/>
      <c r="F35" s="187"/>
      <c r="G35" s="189"/>
      <c r="H35" s="187"/>
      <c r="I35" s="190"/>
      <c r="J35" s="187"/>
      <c r="K35" s="191"/>
      <c r="L35" s="187"/>
      <c r="M35" s="192"/>
      <c r="N35" s="187"/>
      <c r="O35" s="193"/>
      <c r="P35" s="187"/>
      <c r="Q35" s="188"/>
      <c r="R35" s="187"/>
      <c r="S35" s="194"/>
      <c r="T35" s="187"/>
      <c r="U35" s="195"/>
      <c r="V35" s="187"/>
      <c r="W35" s="196"/>
      <c r="X35" s="187"/>
      <c r="Y35" s="192"/>
      <c r="Z35" s="187"/>
      <c r="AA35" s="193"/>
      <c r="AB35" s="187"/>
      <c r="AC35" s="188"/>
      <c r="AD35" s="187"/>
      <c r="AE35" s="194"/>
      <c r="AF35" s="187"/>
      <c r="AG35" s="195"/>
      <c r="AH35" s="187"/>
      <c r="AI35" s="196">
        <v>1</v>
      </c>
      <c r="AJ35" s="187"/>
      <c r="AK35" s="192"/>
      <c r="AL35" s="187"/>
      <c r="AM35" s="193"/>
      <c r="AN35" s="187">
        <v>1</v>
      </c>
      <c r="AO35" s="188"/>
      <c r="AP35" s="187"/>
      <c r="AQ35" s="194"/>
      <c r="AR35" s="187"/>
      <c r="AS35" s="195"/>
      <c r="AT35" s="187"/>
      <c r="AU35" s="196"/>
      <c r="AV35" s="187"/>
      <c r="AW35" s="192"/>
      <c r="AX35" s="187"/>
      <c r="AY35" s="193"/>
      <c r="AZ35" s="197"/>
      <c r="BA35" s="124">
        <f t="shared" si="0"/>
        <v>2</v>
      </c>
      <c r="BB35" s="124">
        <f t="shared" si="1"/>
        <v>2</v>
      </c>
      <c r="BC35" s="4"/>
      <c r="BF35" s="4"/>
      <c r="BG35" s="4"/>
      <c r="BH35" s="4"/>
    </row>
    <row r="36" spans="1:60" ht="16.5" customHeight="1" x14ac:dyDescent="0.25">
      <c r="A36" s="184">
        <v>28</v>
      </c>
      <c r="B36" s="185" t="s">
        <v>242</v>
      </c>
      <c r="C36" s="198" t="s">
        <v>243</v>
      </c>
      <c r="D36" s="187"/>
      <c r="E36" s="188">
        <v>1</v>
      </c>
      <c r="F36" s="187"/>
      <c r="G36" s="189"/>
      <c r="H36" s="187"/>
      <c r="I36" s="190"/>
      <c r="J36" s="187"/>
      <c r="K36" s="191"/>
      <c r="L36" s="187"/>
      <c r="M36" s="192"/>
      <c r="N36" s="187"/>
      <c r="O36" s="193"/>
      <c r="P36" s="187"/>
      <c r="Q36" s="188"/>
      <c r="R36" s="187">
        <v>1</v>
      </c>
      <c r="S36" s="194"/>
      <c r="T36" s="187"/>
      <c r="U36" s="195"/>
      <c r="V36" s="187"/>
      <c r="W36" s="196"/>
      <c r="X36" s="187"/>
      <c r="Y36" s="192"/>
      <c r="Z36" s="187"/>
      <c r="AA36" s="193"/>
      <c r="AB36" s="187"/>
      <c r="AC36" s="188"/>
      <c r="AD36" s="187"/>
      <c r="AE36" s="194"/>
      <c r="AF36" s="187"/>
      <c r="AG36" s="195"/>
      <c r="AH36" s="187"/>
      <c r="AI36" s="196"/>
      <c r="AJ36" s="187"/>
      <c r="AK36" s="192"/>
      <c r="AL36" s="187"/>
      <c r="AM36" s="193"/>
      <c r="AN36" s="187"/>
      <c r="AO36" s="188"/>
      <c r="AP36" s="187"/>
      <c r="AQ36" s="194"/>
      <c r="AR36" s="187"/>
      <c r="AS36" s="195"/>
      <c r="AT36" s="187"/>
      <c r="AU36" s="196"/>
      <c r="AV36" s="187"/>
      <c r="AW36" s="192"/>
      <c r="AX36" s="187"/>
      <c r="AY36" s="193"/>
      <c r="AZ36" s="197"/>
      <c r="BA36" s="124">
        <f t="shared" si="0"/>
        <v>2</v>
      </c>
      <c r="BB36" s="124">
        <f t="shared" si="1"/>
        <v>2</v>
      </c>
      <c r="BC36" s="4"/>
      <c r="BF36" s="4"/>
      <c r="BG36" s="4"/>
      <c r="BH36" s="4"/>
    </row>
    <row r="37" spans="1:60" ht="16.5" customHeight="1" x14ac:dyDescent="0.25">
      <c r="A37" s="184">
        <v>28</v>
      </c>
      <c r="B37" s="185" t="s">
        <v>244</v>
      </c>
      <c r="C37" s="198" t="s">
        <v>245</v>
      </c>
      <c r="D37" s="187"/>
      <c r="E37" s="188"/>
      <c r="F37" s="187">
        <v>2</v>
      </c>
      <c r="G37" s="189">
        <v>2</v>
      </c>
      <c r="H37" s="187">
        <v>2</v>
      </c>
      <c r="I37" s="190">
        <v>1</v>
      </c>
      <c r="J37" s="187"/>
      <c r="K37" s="191">
        <v>1</v>
      </c>
      <c r="L37" s="187"/>
      <c r="M37" s="192">
        <v>2</v>
      </c>
      <c r="N37" s="187"/>
      <c r="O37" s="193"/>
      <c r="P37" s="187"/>
      <c r="Q37" s="188"/>
      <c r="R37" s="187"/>
      <c r="S37" s="194"/>
      <c r="T37" s="187"/>
      <c r="U37" s="195"/>
      <c r="V37" s="187"/>
      <c r="W37" s="196"/>
      <c r="X37" s="187"/>
      <c r="Y37" s="192"/>
      <c r="Z37" s="187"/>
      <c r="AA37" s="193">
        <v>1</v>
      </c>
      <c r="AB37" s="187">
        <v>1</v>
      </c>
      <c r="AC37" s="188">
        <v>2</v>
      </c>
      <c r="AD37" s="187"/>
      <c r="AE37" s="194">
        <v>2</v>
      </c>
      <c r="AF37" s="187"/>
      <c r="AG37" s="195"/>
      <c r="AH37" s="187">
        <v>1</v>
      </c>
      <c r="AI37" s="196"/>
      <c r="AJ37" s="187">
        <v>2</v>
      </c>
      <c r="AK37" s="192"/>
      <c r="AL37" s="187">
        <v>1</v>
      </c>
      <c r="AM37" s="193"/>
      <c r="AN37" s="187"/>
      <c r="AO37" s="188">
        <v>1</v>
      </c>
      <c r="AP37" s="187"/>
      <c r="AQ37" s="194"/>
      <c r="AR37" s="187"/>
      <c r="AS37" s="195"/>
      <c r="AT37" s="187"/>
      <c r="AU37" s="196"/>
      <c r="AV37" s="187"/>
      <c r="AW37" s="192"/>
      <c r="AX37" s="187"/>
      <c r="AY37" s="193"/>
      <c r="AZ37" s="197">
        <v>1</v>
      </c>
      <c r="BA37" s="124">
        <f t="shared" si="0"/>
        <v>15</v>
      </c>
      <c r="BB37" s="124">
        <f t="shared" si="1"/>
        <v>22</v>
      </c>
      <c r="BC37" s="4"/>
      <c r="BF37" s="4"/>
      <c r="BG37" s="4"/>
      <c r="BH37" s="4"/>
    </row>
    <row r="38" spans="1:60" ht="16.5" customHeight="1" x14ac:dyDescent="0.25">
      <c r="A38" s="184">
        <v>29</v>
      </c>
      <c r="B38" s="185" t="s">
        <v>246</v>
      </c>
      <c r="C38" s="198" t="s">
        <v>247</v>
      </c>
      <c r="D38" s="187"/>
      <c r="E38" s="188"/>
      <c r="F38" s="187"/>
      <c r="G38" s="189"/>
      <c r="H38" s="187"/>
      <c r="I38" s="190"/>
      <c r="J38" s="187"/>
      <c r="K38" s="191"/>
      <c r="L38" s="187"/>
      <c r="M38" s="192"/>
      <c r="N38" s="187"/>
      <c r="O38" s="193"/>
      <c r="P38" s="187"/>
      <c r="Q38" s="188"/>
      <c r="R38" s="187"/>
      <c r="S38" s="194"/>
      <c r="T38" s="187"/>
      <c r="U38" s="195"/>
      <c r="V38" s="187"/>
      <c r="W38" s="196"/>
      <c r="X38" s="187"/>
      <c r="Y38" s="192"/>
      <c r="Z38" s="187"/>
      <c r="AA38" s="193"/>
      <c r="AB38" s="187"/>
      <c r="AC38" s="188"/>
      <c r="AD38" s="187"/>
      <c r="AE38" s="194"/>
      <c r="AF38" s="187"/>
      <c r="AG38" s="195"/>
      <c r="AH38" s="187"/>
      <c r="AI38" s="196"/>
      <c r="AJ38" s="187"/>
      <c r="AK38" s="192">
        <v>2</v>
      </c>
      <c r="AL38" s="187"/>
      <c r="AM38" s="193"/>
      <c r="AN38" s="187"/>
      <c r="AO38" s="188"/>
      <c r="AP38" s="187"/>
      <c r="AQ38" s="194"/>
      <c r="AR38" s="187"/>
      <c r="AS38" s="195"/>
      <c r="AT38" s="187"/>
      <c r="AU38" s="196"/>
      <c r="AV38" s="187"/>
      <c r="AW38" s="192"/>
      <c r="AX38" s="187"/>
      <c r="AY38" s="193"/>
      <c r="AZ38" s="197"/>
      <c r="BA38" s="124">
        <f t="shared" si="0"/>
        <v>1</v>
      </c>
      <c r="BB38" s="124">
        <f t="shared" si="1"/>
        <v>2</v>
      </c>
      <c r="BC38" s="4"/>
      <c r="BF38" s="4"/>
      <c r="BG38" s="4"/>
      <c r="BH38" s="4"/>
    </row>
    <row r="39" spans="1:60" ht="16.5" customHeight="1" x14ac:dyDescent="0.25">
      <c r="A39" s="184">
        <v>30</v>
      </c>
      <c r="B39" s="185" t="s">
        <v>248</v>
      </c>
      <c r="C39" s="198" t="s">
        <v>249</v>
      </c>
      <c r="D39" s="187">
        <v>2</v>
      </c>
      <c r="E39" s="188"/>
      <c r="F39" s="187"/>
      <c r="G39" s="189"/>
      <c r="H39" s="187"/>
      <c r="I39" s="190"/>
      <c r="J39" s="187"/>
      <c r="K39" s="191"/>
      <c r="L39" s="187">
        <v>2</v>
      </c>
      <c r="M39" s="192"/>
      <c r="N39" s="187"/>
      <c r="O39" s="193"/>
      <c r="P39" s="187"/>
      <c r="Q39" s="188"/>
      <c r="R39" s="187"/>
      <c r="S39" s="194"/>
      <c r="T39" s="187"/>
      <c r="U39" s="195"/>
      <c r="V39" s="187"/>
      <c r="W39" s="196"/>
      <c r="X39" s="187"/>
      <c r="Y39" s="192"/>
      <c r="Z39" s="187"/>
      <c r="AA39" s="193"/>
      <c r="AB39" s="187"/>
      <c r="AC39" s="188"/>
      <c r="AD39" s="187"/>
      <c r="AE39" s="194"/>
      <c r="AF39" s="187"/>
      <c r="AG39" s="195"/>
      <c r="AH39" s="187"/>
      <c r="AI39" s="196"/>
      <c r="AJ39" s="187"/>
      <c r="AK39" s="192"/>
      <c r="AL39" s="187"/>
      <c r="AM39" s="193"/>
      <c r="AN39" s="187"/>
      <c r="AO39" s="188"/>
      <c r="AP39" s="187"/>
      <c r="AQ39" s="194"/>
      <c r="AR39" s="187"/>
      <c r="AS39" s="195"/>
      <c r="AT39" s="187"/>
      <c r="AU39" s="196"/>
      <c r="AV39" s="187"/>
      <c r="AW39" s="192"/>
      <c r="AX39" s="187"/>
      <c r="AY39" s="193"/>
      <c r="AZ39" s="197"/>
      <c r="BA39" s="124">
        <f t="shared" ref="BA39:BA70" si="2">COUNTIF(D39:AZ39,"&gt;0")</f>
        <v>2</v>
      </c>
      <c r="BB39" s="124">
        <f t="shared" ref="BB39:BB70" si="3">SUM(D39:AZ39)</f>
        <v>4</v>
      </c>
      <c r="BC39" s="4"/>
      <c r="BF39" s="4"/>
      <c r="BG39" s="4"/>
      <c r="BH39" s="4"/>
    </row>
    <row r="40" spans="1:60" ht="16.5" customHeight="1" x14ac:dyDescent="0.25">
      <c r="A40" s="184">
        <v>31</v>
      </c>
      <c r="B40" s="185" t="s">
        <v>251</v>
      </c>
      <c r="C40" s="198" t="s">
        <v>252</v>
      </c>
      <c r="D40" s="187"/>
      <c r="E40" s="188"/>
      <c r="F40" s="187"/>
      <c r="G40" s="189"/>
      <c r="H40" s="187"/>
      <c r="I40" s="190"/>
      <c r="J40" s="187"/>
      <c r="K40" s="191"/>
      <c r="L40" s="187"/>
      <c r="M40" s="192"/>
      <c r="N40" s="187"/>
      <c r="O40" s="193"/>
      <c r="P40" s="187"/>
      <c r="Q40" s="188"/>
      <c r="R40" s="187"/>
      <c r="S40" s="194"/>
      <c r="T40" s="187"/>
      <c r="U40" s="195"/>
      <c r="V40" s="187"/>
      <c r="W40" s="196"/>
      <c r="X40" s="187"/>
      <c r="Y40" s="192"/>
      <c r="Z40" s="187"/>
      <c r="AA40" s="193"/>
      <c r="AB40" s="187"/>
      <c r="AC40" s="188"/>
      <c r="AD40" s="187"/>
      <c r="AE40" s="194"/>
      <c r="AF40" s="187"/>
      <c r="AG40" s="195"/>
      <c r="AH40" s="187"/>
      <c r="AI40" s="196"/>
      <c r="AJ40" s="187"/>
      <c r="AK40" s="192"/>
      <c r="AL40" s="187"/>
      <c r="AM40" s="193"/>
      <c r="AN40" s="187"/>
      <c r="AO40" s="188"/>
      <c r="AP40" s="187"/>
      <c r="AQ40" s="194"/>
      <c r="AR40" s="187"/>
      <c r="AS40" s="195"/>
      <c r="AT40" s="187"/>
      <c r="AU40" s="196"/>
      <c r="AV40" s="187"/>
      <c r="AW40" s="192"/>
      <c r="AX40" s="187"/>
      <c r="AY40" s="193"/>
      <c r="AZ40" s="197"/>
      <c r="BA40" s="124">
        <f t="shared" si="2"/>
        <v>0</v>
      </c>
      <c r="BB40" s="124">
        <f t="shared" si="3"/>
        <v>0</v>
      </c>
      <c r="BC40" s="4"/>
      <c r="BF40" s="4"/>
      <c r="BG40" s="4"/>
      <c r="BH40" s="4"/>
    </row>
    <row r="41" spans="1:60" ht="16.5" customHeight="1" x14ac:dyDescent="0.25">
      <c r="A41" s="184">
        <v>32</v>
      </c>
      <c r="B41" s="185" t="s">
        <v>253</v>
      </c>
      <c r="C41" s="198" t="s">
        <v>254</v>
      </c>
      <c r="D41" s="187"/>
      <c r="E41" s="188"/>
      <c r="F41" s="187"/>
      <c r="G41" s="189"/>
      <c r="H41" s="187"/>
      <c r="I41" s="190"/>
      <c r="J41" s="187"/>
      <c r="K41" s="191"/>
      <c r="L41" s="187"/>
      <c r="M41" s="192"/>
      <c r="N41" s="187"/>
      <c r="O41" s="193"/>
      <c r="P41" s="187"/>
      <c r="Q41" s="188"/>
      <c r="R41" s="187"/>
      <c r="S41" s="194"/>
      <c r="T41" s="187"/>
      <c r="U41" s="195"/>
      <c r="V41" s="187"/>
      <c r="W41" s="196"/>
      <c r="X41" s="187"/>
      <c r="Y41" s="192"/>
      <c r="Z41" s="187"/>
      <c r="AA41" s="193"/>
      <c r="AB41" s="187"/>
      <c r="AC41" s="188"/>
      <c r="AD41" s="187"/>
      <c r="AE41" s="194"/>
      <c r="AF41" s="187"/>
      <c r="AG41" s="195"/>
      <c r="AH41" s="187"/>
      <c r="AI41" s="196"/>
      <c r="AJ41" s="187"/>
      <c r="AK41" s="192"/>
      <c r="AL41" s="187"/>
      <c r="AM41" s="193"/>
      <c r="AN41" s="187"/>
      <c r="AO41" s="188"/>
      <c r="AP41" s="187"/>
      <c r="AQ41" s="194"/>
      <c r="AR41" s="187"/>
      <c r="AS41" s="195"/>
      <c r="AT41" s="187"/>
      <c r="AU41" s="196">
        <v>1</v>
      </c>
      <c r="AV41" s="187"/>
      <c r="AW41" s="192">
        <v>1</v>
      </c>
      <c r="AX41" s="187"/>
      <c r="AY41" s="193"/>
      <c r="AZ41" s="197"/>
      <c r="BA41" s="124">
        <f t="shared" si="2"/>
        <v>2</v>
      </c>
      <c r="BB41" s="124">
        <f t="shared" si="3"/>
        <v>2</v>
      </c>
      <c r="BC41" s="4"/>
      <c r="BF41" s="4"/>
      <c r="BG41" s="4"/>
      <c r="BH41" s="4"/>
    </row>
    <row r="42" spans="1:60" ht="16.5" customHeight="1" x14ac:dyDescent="0.25">
      <c r="A42" s="184">
        <v>33</v>
      </c>
      <c r="B42" s="185" t="s">
        <v>255</v>
      </c>
      <c r="C42" s="186" t="s">
        <v>256</v>
      </c>
      <c r="D42" s="187"/>
      <c r="E42" s="188">
        <v>1</v>
      </c>
      <c r="F42" s="187">
        <v>1</v>
      </c>
      <c r="G42" s="189"/>
      <c r="H42" s="187">
        <v>1</v>
      </c>
      <c r="I42" s="190"/>
      <c r="J42" s="187"/>
      <c r="K42" s="191">
        <v>1</v>
      </c>
      <c r="L42" s="187"/>
      <c r="M42" s="192"/>
      <c r="N42" s="187"/>
      <c r="O42" s="193"/>
      <c r="P42" s="187"/>
      <c r="Q42" s="188"/>
      <c r="R42" s="187">
        <v>1</v>
      </c>
      <c r="S42" s="194"/>
      <c r="T42" s="187"/>
      <c r="U42" s="195"/>
      <c r="V42" s="187"/>
      <c r="W42" s="196"/>
      <c r="X42" s="187"/>
      <c r="Y42" s="192"/>
      <c r="Z42" s="187"/>
      <c r="AA42" s="193">
        <v>2</v>
      </c>
      <c r="AB42" s="187">
        <v>1</v>
      </c>
      <c r="AC42" s="188">
        <v>1</v>
      </c>
      <c r="AD42" s="187">
        <v>2</v>
      </c>
      <c r="AE42" s="194"/>
      <c r="AF42" s="187"/>
      <c r="AG42" s="195"/>
      <c r="AH42" s="187">
        <v>1</v>
      </c>
      <c r="AI42" s="196"/>
      <c r="AJ42" s="187">
        <v>1</v>
      </c>
      <c r="AK42" s="192"/>
      <c r="AL42" s="187">
        <v>1</v>
      </c>
      <c r="AM42" s="193"/>
      <c r="AN42" s="187"/>
      <c r="AO42" s="188">
        <v>1</v>
      </c>
      <c r="AP42" s="187">
        <v>1</v>
      </c>
      <c r="AQ42" s="194">
        <v>1</v>
      </c>
      <c r="AR42" s="187">
        <v>2</v>
      </c>
      <c r="AS42" s="195">
        <v>1</v>
      </c>
      <c r="AT42" s="187"/>
      <c r="AU42" s="196">
        <v>1</v>
      </c>
      <c r="AV42" s="187">
        <v>1</v>
      </c>
      <c r="AW42" s="192"/>
      <c r="AX42" s="187">
        <v>1</v>
      </c>
      <c r="AY42" s="193">
        <v>2</v>
      </c>
      <c r="AZ42" s="197"/>
      <c r="BA42" s="124">
        <f t="shared" si="2"/>
        <v>21</v>
      </c>
      <c r="BB42" s="124">
        <f t="shared" si="3"/>
        <v>25</v>
      </c>
      <c r="BC42" s="4"/>
      <c r="BF42" s="4"/>
      <c r="BG42" s="4"/>
      <c r="BH42" s="4"/>
    </row>
    <row r="43" spans="1:60" ht="16.5" customHeight="1" x14ac:dyDescent="0.25">
      <c r="A43" s="184">
        <v>34</v>
      </c>
      <c r="B43" s="185" t="s">
        <v>257</v>
      </c>
      <c r="C43" s="198" t="s">
        <v>258</v>
      </c>
      <c r="D43" s="187"/>
      <c r="E43" s="188"/>
      <c r="F43" s="187"/>
      <c r="G43" s="189"/>
      <c r="H43" s="187"/>
      <c r="I43" s="190"/>
      <c r="J43" s="187"/>
      <c r="K43" s="191"/>
      <c r="L43" s="187"/>
      <c r="M43" s="192"/>
      <c r="N43" s="187"/>
      <c r="O43" s="193"/>
      <c r="P43" s="187"/>
      <c r="Q43" s="188"/>
      <c r="R43" s="187"/>
      <c r="S43" s="194"/>
      <c r="T43" s="187"/>
      <c r="U43" s="195"/>
      <c r="V43" s="187"/>
      <c r="W43" s="196"/>
      <c r="X43" s="187"/>
      <c r="Y43" s="192"/>
      <c r="Z43" s="187"/>
      <c r="AA43" s="193"/>
      <c r="AB43" s="187"/>
      <c r="AC43" s="188"/>
      <c r="AD43" s="187"/>
      <c r="AE43" s="194"/>
      <c r="AF43" s="187">
        <v>1</v>
      </c>
      <c r="AG43" s="195"/>
      <c r="AH43" s="187"/>
      <c r="AI43" s="196"/>
      <c r="AJ43" s="187"/>
      <c r="AK43" s="192"/>
      <c r="AL43" s="187"/>
      <c r="AM43" s="193"/>
      <c r="AN43" s="187"/>
      <c r="AO43" s="188">
        <v>1</v>
      </c>
      <c r="AP43" s="187"/>
      <c r="AQ43" s="194"/>
      <c r="AR43" s="187"/>
      <c r="AS43" s="195"/>
      <c r="AT43" s="187"/>
      <c r="AU43" s="196"/>
      <c r="AV43" s="187"/>
      <c r="AW43" s="192"/>
      <c r="AX43" s="187"/>
      <c r="AY43" s="193"/>
      <c r="AZ43" s="197"/>
      <c r="BA43" s="124">
        <f t="shared" si="2"/>
        <v>2</v>
      </c>
      <c r="BB43" s="124">
        <f t="shared" si="3"/>
        <v>2</v>
      </c>
      <c r="BC43" s="4"/>
      <c r="BF43" s="4"/>
      <c r="BG43" s="4"/>
      <c r="BH43" s="4"/>
    </row>
    <row r="44" spans="1:60" ht="16.5" customHeight="1" x14ac:dyDescent="0.25">
      <c r="A44" s="184">
        <v>35</v>
      </c>
      <c r="B44" s="185" t="s">
        <v>259</v>
      </c>
      <c r="C44" s="198" t="s">
        <v>260</v>
      </c>
      <c r="D44" s="187"/>
      <c r="E44" s="188"/>
      <c r="F44" s="187"/>
      <c r="G44" s="189"/>
      <c r="H44" s="187"/>
      <c r="I44" s="190"/>
      <c r="J44" s="187"/>
      <c r="K44" s="191"/>
      <c r="L44" s="187"/>
      <c r="M44" s="192"/>
      <c r="N44" s="187"/>
      <c r="O44" s="193"/>
      <c r="P44" s="187"/>
      <c r="Q44" s="188"/>
      <c r="R44" s="187"/>
      <c r="S44" s="194"/>
      <c r="T44" s="187"/>
      <c r="U44" s="195"/>
      <c r="V44" s="187"/>
      <c r="W44" s="196"/>
      <c r="X44" s="187"/>
      <c r="Y44" s="192"/>
      <c r="Z44" s="187"/>
      <c r="AA44" s="193">
        <v>1</v>
      </c>
      <c r="AB44" s="187"/>
      <c r="AC44" s="188">
        <v>1</v>
      </c>
      <c r="AD44" s="187"/>
      <c r="AE44" s="194"/>
      <c r="AF44" s="187"/>
      <c r="AG44" s="195"/>
      <c r="AH44" s="187"/>
      <c r="AI44" s="196"/>
      <c r="AJ44" s="187"/>
      <c r="AK44" s="192"/>
      <c r="AL44" s="187"/>
      <c r="AM44" s="193"/>
      <c r="AN44" s="187"/>
      <c r="AO44" s="188"/>
      <c r="AP44" s="187"/>
      <c r="AQ44" s="194"/>
      <c r="AR44" s="187"/>
      <c r="AS44" s="195"/>
      <c r="AT44" s="187"/>
      <c r="AU44" s="196"/>
      <c r="AV44" s="187"/>
      <c r="AW44" s="192"/>
      <c r="AX44" s="187"/>
      <c r="AY44" s="193"/>
      <c r="AZ44" s="197"/>
      <c r="BA44" s="124">
        <f t="shared" si="2"/>
        <v>2</v>
      </c>
      <c r="BB44" s="124">
        <f t="shared" si="3"/>
        <v>2</v>
      </c>
      <c r="BC44" s="4"/>
      <c r="BF44" s="4"/>
      <c r="BG44" s="4"/>
      <c r="BH44" s="4"/>
    </row>
    <row r="45" spans="1:60" ht="16.5" customHeight="1" x14ac:dyDescent="0.25">
      <c r="A45" s="184">
        <v>36</v>
      </c>
      <c r="B45" s="185" t="s">
        <v>261</v>
      </c>
      <c r="C45" s="198" t="s">
        <v>262</v>
      </c>
      <c r="D45" s="187"/>
      <c r="E45" s="188"/>
      <c r="F45" s="187"/>
      <c r="G45" s="189"/>
      <c r="H45" s="187"/>
      <c r="I45" s="190"/>
      <c r="J45" s="187"/>
      <c r="K45" s="191"/>
      <c r="L45" s="187"/>
      <c r="M45" s="192"/>
      <c r="N45" s="187"/>
      <c r="O45" s="193"/>
      <c r="P45" s="187"/>
      <c r="Q45" s="188">
        <v>1</v>
      </c>
      <c r="R45" s="187"/>
      <c r="S45" s="194"/>
      <c r="T45" s="187"/>
      <c r="U45" s="195"/>
      <c r="V45" s="187"/>
      <c r="W45" s="196"/>
      <c r="X45" s="187"/>
      <c r="Y45" s="192"/>
      <c r="Z45" s="187"/>
      <c r="AA45" s="193">
        <v>1</v>
      </c>
      <c r="AB45" s="187"/>
      <c r="AC45" s="188"/>
      <c r="AD45" s="187"/>
      <c r="AE45" s="194"/>
      <c r="AF45" s="187"/>
      <c r="AG45" s="195"/>
      <c r="AH45" s="187">
        <v>1</v>
      </c>
      <c r="AI45" s="196">
        <v>1</v>
      </c>
      <c r="AJ45" s="187">
        <v>1</v>
      </c>
      <c r="AK45" s="192">
        <v>1</v>
      </c>
      <c r="AL45" s="187"/>
      <c r="AM45" s="193">
        <v>2</v>
      </c>
      <c r="AN45" s="187">
        <v>1</v>
      </c>
      <c r="AO45" s="188"/>
      <c r="AP45" s="187"/>
      <c r="AQ45" s="194">
        <v>2</v>
      </c>
      <c r="AR45" s="187"/>
      <c r="AS45" s="195"/>
      <c r="AT45" s="187"/>
      <c r="AU45" s="196">
        <v>1</v>
      </c>
      <c r="AV45" s="187">
        <v>1</v>
      </c>
      <c r="AW45" s="192"/>
      <c r="AX45" s="187">
        <v>1</v>
      </c>
      <c r="AY45" s="193"/>
      <c r="AZ45" s="197"/>
      <c r="BA45" s="124">
        <f t="shared" si="2"/>
        <v>12</v>
      </c>
      <c r="BB45" s="124">
        <f t="shared" si="3"/>
        <v>14</v>
      </c>
      <c r="BC45" s="4"/>
      <c r="BF45" s="4"/>
      <c r="BG45" s="4"/>
      <c r="BH45" s="4"/>
    </row>
    <row r="46" spans="1:60" ht="16.5" customHeight="1" x14ac:dyDescent="0.25">
      <c r="A46" s="184">
        <v>37</v>
      </c>
      <c r="B46" s="185" t="s">
        <v>263</v>
      </c>
      <c r="C46" s="198" t="s">
        <v>264</v>
      </c>
      <c r="D46" s="187"/>
      <c r="E46" s="188"/>
      <c r="F46" s="187">
        <v>1</v>
      </c>
      <c r="G46" s="189"/>
      <c r="H46" s="187"/>
      <c r="I46" s="190">
        <v>1</v>
      </c>
      <c r="J46" s="187">
        <v>1</v>
      </c>
      <c r="K46" s="191">
        <v>2</v>
      </c>
      <c r="L46" s="187"/>
      <c r="M46" s="192">
        <v>4</v>
      </c>
      <c r="N46" s="187"/>
      <c r="O46" s="193"/>
      <c r="P46" s="187"/>
      <c r="Q46" s="188">
        <v>1</v>
      </c>
      <c r="R46" s="187">
        <v>1</v>
      </c>
      <c r="S46" s="194"/>
      <c r="T46" s="187"/>
      <c r="U46" s="195"/>
      <c r="V46" s="187"/>
      <c r="W46" s="196"/>
      <c r="X46" s="187"/>
      <c r="Y46" s="192"/>
      <c r="Z46" s="187"/>
      <c r="AA46" s="193">
        <v>2</v>
      </c>
      <c r="AB46" s="187">
        <v>1</v>
      </c>
      <c r="AC46" s="188">
        <v>2</v>
      </c>
      <c r="AD46" s="187">
        <v>2</v>
      </c>
      <c r="AE46" s="194">
        <v>1</v>
      </c>
      <c r="AF46" s="187"/>
      <c r="AG46" s="195"/>
      <c r="AH46" s="187">
        <v>1</v>
      </c>
      <c r="AI46" s="196"/>
      <c r="AJ46" s="187"/>
      <c r="AK46" s="192"/>
      <c r="AL46" s="187">
        <v>1</v>
      </c>
      <c r="AM46" s="193"/>
      <c r="AN46" s="187"/>
      <c r="AO46" s="188">
        <v>1</v>
      </c>
      <c r="AP46" s="187">
        <v>1</v>
      </c>
      <c r="AQ46" s="194"/>
      <c r="AR46" s="187">
        <v>1</v>
      </c>
      <c r="AS46" s="195"/>
      <c r="AT46" s="187"/>
      <c r="AU46" s="196">
        <v>1</v>
      </c>
      <c r="AV46" s="187">
        <v>1</v>
      </c>
      <c r="AW46" s="192">
        <v>1</v>
      </c>
      <c r="AX46" s="187"/>
      <c r="AY46" s="193">
        <v>1</v>
      </c>
      <c r="AZ46" s="197">
        <v>1</v>
      </c>
      <c r="BA46" s="124">
        <f t="shared" si="2"/>
        <v>22</v>
      </c>
      <c r="BB46" s="124">
        <f t="shared" si="3"/>
        <v>29</v>
      </c>
      <c r="BC46" s="4"/>
      <c r="BF46" s="4"/>
      <c r="BG46" s="4"/>
      <c r="BH46" s="4"/>
    </row>
    <row r="47" spans="1:60" ht="16.5" customHeight="1" x14ac:dyDescent="0.25">
      <c r="A47" s="184">
        <v>38</v>
      </c>
      <c r="B47" s="185" t="s">
        <v>265</v>
      </c>
      <c r="C47" s="198" t="s">
        <v>266</v>
      </c>
      <c r="D47" s="187">
        <v>2</v>
      </c>
      <c r="E47" s="188">
        <v>1</v>
      </c>
      <c r="F47" s="187">
        <v>2</v>
      </c>
      <c r="G47" s="189">
        <v>2</v>
      </c>
      <c r="H47" s="187">
        <v>1</v>
      </c>
      <c r="I47" s="190">
        <v>1</v>
      </c>
      <c r="J47" s="187">
        <v>2</v>
      </c>
      <c r="K47" s="191">
        <v>1</v>
      </c>
      <c r="L47" s="187">
        <v>1</v>
      </c>
      <c r="M47" s="192"/>
      <c r="N47" s="187"/>
      <c r="O47" s="193"/>
      <c r="P47" s="187"/>
      <c r="Q47" s="188">
        <v>1</v>
      </c>
      <c r="R47" s="187"/>
      <c r="S47" s="194"/>
      <c r="T47" s="187"/>
      <c r="U47" s="195"/>
      <c r="V47" s="187"/>
      <c r="W47" s="196"/>
      <c r="X47" s="187"/>
      <c r="Y47" s="192"/>
      <c r="Z47" s="187"/>
      <c r="AA47" s="193">
        <v>1</v>
      </c>
      <c r="AB47" s="187">
        <v>2</v>
      </c>
      <c r="AC47" s="188">
        <v>2</v>
      </c>
      <c r="AD47" s="187">
        <v>1</v>
      </c>
      <c r="AE47" s="194">
        <v>2</v>
      </c>
      <c r="AF47" s="187">
        <v>1</v>
      </c>
      <c r="AG47" s="195"/>
      <c r="AH47" s="187"/>
      <c r="AI47" s="196">
        <v>1</v>
      </c>
      <c r="AJ47" s="187"/>
      <c r="AK47" s="192">
        <v>1</v>
      </c>
      <c r="AL47" s="187"/>
      <c r="AM47" s="193"/>
      <c r="AN47" s="187"/>
      <c r="AO47" s="188"/>
      <c r="AP47" s="187">
        <v>1</v>
      </c>
      <c r="AQ47" s="194">
        <v>1</v>
      </c>
      <c r="AR47" s="187"/>
      <c r="AS47" s="195">
        <v>1</v>
      </c>
      <c r="AT47" s="187"/>
      <c r="AU47" s="196">
        <v>1</v>
      </c>
      <c r="AV47" s="187">
        <v>1</v>
      </c>
      <c r="AW47" s="192">
        <v>2</v>
      </c>
      <c r="AX47" s="187"/>
      <c r="AY47" s="193"/>
      <c r="AZ47" s="197">
        <v>1</v>
      </c>
      <c r="BA47" s="124">
        <f t="shared" si="2"/>
        <v>25</v>
      </c>
      <c r="BB47" s="124">
        <f t="shared" si="3"/>
        <v>33</v>
      </c>
      <c r="BC47" s="4"/>
      <c r="BF47" s="4"/>
      <c r="BG47" s="4"/>
      <c r="BH47" s="4"/>
    </row>
    <row r="48" spans="1:60" ht="16.5" customHeight="1" x14ac:dyDescent="0.25">
      <c r="A48" s="184">
        <v>39</v>
      </c>
      <c r="B48" s="185" t="s">
        <v>267</v>
      </c>
      <c r="C48" s="198" t="s">
        <v>268</v>
      </c>
      <c r="D48" s="187">
        <v>4</v>
      </c>
      <c r="E48" s="188">
        <v>1</v>
      </c>
      <c r="F48" s="187">
        <v>1</v>
      </c>
      <c r="G48" s="189">
        <v>2</v>
      </c>
      <c r="H48" s="187"/>
      <c r="I48" s="190">
        <v>1</v>
      </c>
      <c r="J48" s="187">
        <v>2</v>
      </c>
      <c r="K48" s="191">
        <v>1</v>
      </c>
      <c r="L48" s="187"/>
      <c r="M48" s="192"/>
      <c r="N48" s="187"/>
      <c r="O48" s="193"/>
      <c r="P48" s="187"/>
      <c r="Q48" s="188"/>
      <c r="R48" s="187"/>
      <c r="S48" s="194"/>
      <c r="T48" s="187"/>
      <c r="U48" s="195"/>
      <c r="V48" s="187"/>
      <c r="W48" s="196"/>
      <c r="X48" s="187"/>
      <c r="Y48" s="192"/>
      <c r="Z48" s="187"/>
      <c r="AA48" s="193"/>
      <c r="AB48" s="187"/>
      <c r="AC48" s="188"/>
      <c r="AD48" s="187"/>
      <c r="AE48" s="194"/>
      <c r="AF48" s="187">
        <v>3</v>
      </c>
      <c r="AG48" s="195">
        <v>1</v>
      </c>
      <c r="AH48" s="187"/>
      <c r="AI48" s="196"/>
      <c r="AJ48" s="187"/>
      <c r="AK48" s="192"/>
      <c r="AL48" s="187"/>
      <c r="AM48" s="193">
        <v>1</v>
      </c>
      <c r="AN48" s="187"/>
      <c r="AO48" s="188"/>
      <c r="AP48" s="187">
        <v>1</v>
      </c>
      <c r="AQ48" s="194">
        <v>1</v>
      </c>
      <c r="AR48" s="187"/>
      <c r="AS48" s="195"/>
      <c r="AT48" s="187">
        <v>1</v>
      </c>
      <c r="AU48" s="196">
        <v>3</v>
      </c>
      <c r="AV48" s="187">
        <v>1</v>
      </c>
      <c r="AW48" s="192">
        <v>2</v>
      </c>
      <c r="AX48" s="187">
        <v>1</v>
      </c>
      <c r="AY48" s="193">
        <v>4</v>
      </c>
      <c r="AZ48" s="197">
        <v>2</v>
      </c>
      <c r="BA48" s="124">
        <f t="shared" si="2"/>
        <v>19</v>
      </c>
      <c r="BB48" s="124">
        <f t="shared" si="3"/>
        <v>33</v>
      </c>
      <c r="BC48" s="4"/>
      <c r="BF48" s="4"/>
      <c r="BG48" s="4"/>
      <c r="BH48" s="4"/>
    </row>
    <row r="49" spans="1:60" ht="16.5" customHeight="1" x14ac:dyDescent="0.25">
      <c r="A49" s="184">
        <v>40</v>
      </c>
      <c r="B49" s="185" t="s">
        <v>269</v>
      </c>
      <c r="C49" s="198" t="s">
        <v>270</v>
      </c>
      <c r="D49" s="187"/>
      <c r="E49" s="188"/>
      <c r="F49" s="187"/>
      <c r="G49" s="189"/>
      <c r="H49" s="187"/>
      <c r="I49" s="190"/>
      <c r="J49" s="187"/>
      <c r="K49" s="191"/>
      <c r="L49" s="187"/>
      <c r="M49" s="192"/>
      <c r="N49" s="187"/>
      <c r="O49" s="193"/>
      <c r="P49" s="187"/>
      <c r="Q49" s="188"/>
      <c r="R49" s="187"/>
      <c r="S49" s="194"/>
      <c r="T49" s="187"/>
      <c r="U49" s="195"/>
      <c r="V49" s="187"/>
      <c r="W49" s="196"/>
      <c r="X49" s="187"/>
      <c r="Y49" s="192"/>
      <c r="Z49" s="187"/>
      <c r="AA49" s="193"/>
      <c r="AB49" s="187"/>
      <c r="AC49" s="188"/>
      <c r="AD49" s="187"/>
      <c r="AE49" s="194"/>
      <c r="AF49" s="187"/>
      <c r="AG49" s="195">
        <v>1</v>
      </c>
      <c r="AH49" s="187">
        <v>1</v>
      </c>
      <c r="AI49" s="196">
        <v>4</v>
      </c>
      <c r="AJ49" s="187"/>
      <c r="AK49" s="192"/>
      <c r="AL49" s="187"/>
      <c r="AM49" s="193">
        <v>2</v>
      </c>
      <c r="AN49" s="187"/>
      <c r="AO49" s="188"/>
      <c r="AP49" s="187"/>
      <c r="AQ49" s="194">
        <v>1</v>
      </c>
      <c r="AR49" s="187"/>
      <c r="AS49" s="195"/>
      <c r="AT49" s="187"/>
      <c r="AU49" s="196"/>
      <c r="AV49" s="187"/>
      <c r="AW49" s="192"/>
      <c r="AX49" s="187"/>
      <c r="AY49" s="193"/>
      <c r="AZ49" s="197"/>
      <c r="BA49" s="124">
        <f t="shared" si="2"/>
        <v>5</v>
      </c>
      <c r="BB49" s="124">
        <f t="shared" si="3"/>
        <v>9</v>
      </c>
      <c r="BC49" s="4"/>
      <c r="BF49" s="4"/>
      <c r="BG49" s="4"/>
      <c r="BH49" s="4"/>
    </row>
    <row r="50" spans="1:60" ht="16.5" customHeight="1" x14ac:dyDescent="0.25">
      <c r="A50" s="184">
        <v>41</v>
      </c>
      <c r="B50" s="185" t="s">
        <v>271</v>
      </c>
      <c r="C50" s="198" t="s">
        <v>272</v>
      </c>
      <c r="D50" s="187"/>
      <c r="E50" s="188"/>
      <c r="F50" s="187"/>
      <c r="G50" s="189"/>
      <c r="H50" s="187"/>
      <c r="I50" s="190"/>
      <c r="J50" s="187"/>
      <c r="K50" s="191"/>
      <c r="L50" s="187"/>
      <c r="M50" s="192"/>
      <c r="N50" s="187"/>
      <c r="O50" s="193"/>
      <c r="P50" s="187"/>
      <c r="Q50" s="188"/>
      <c r="R50" s="187"/>
      <c r="S50" s="194"/>
      <c r="T50" s="187"/>
      <c r="U50" s="195"/>
      <c r="V50" s="187"/>
      <c r="W50" s="196"/>
      <c r="X50" s="187"/>
      <c r="Y50" s="192"/>
      <c r="Z50" s="187"/>
      <c r="AA50" s="193"/>
      <c r="AB50" s="187"/>
      <c r="AC50" s="188"/>
      <c r="AD50" s="187"/>
      <c r="AE50" s="194"/>
      <c r="AF50" s="187"/>
      <c r="AG50" s="195"/>
      <c r="AH50" s="187">
        <v>1</v>
      </c>
      <c r="AI50" s="196"/>
      <c r="AJ50" s="187"/>
      <c r="AK50" s="192"/>
      <c r="AL50" s="187"/>
      <c r="AM50" s="193"/>
      <c r="AN50" s="187"/>
      <c r="AO50" s="188"/>
      <c r="AP50" s="187"/>
      <c r="AQ50" s="194">
        <v>1</v>
      </c>
      <c r="AR50" s="187"/>
      <c r="AS50" s="195"/>
      <c r="AT50" s="187"/>
      <c r="AU50" s="196">
        <v>1</v>
      </c>
      <c r="AV50" s="187"/>
      <c r="AW50" s="192"/>
      <c r="AX50" s="187"/>
      <c r="AY50" s="193"/>
      <c r="AZ50" s="197"/>
      <c r="BA50" s="124">
        <f t="shared" si="2"/>
        <v>3</v>
      </c>
      <c r="BB50" s="124">
        <f t="shared" si="3"/>
        <v>3</v>
      </c>
      <c r="BC50" s="4"/>
      <c r="BF50" s="4"/>
      <c r="BG50" s="4"/>
      <c r="BH50" s="4"/>
    </row>
    <row r="51" spans="1:60" ht="16.5" customHeight="1" x14ac:dyDescent="0.25">
      <c r="A51" s="184">
        <v>42</v>
      </c>
      <c r="B51" s="185" t="s">
        <v>273</v>
      </c>
      <c r="C51" s="198" t="s">
        <v>274</v>
      </c>
      <c r="D51" s="187"/>
      <c r="E51" s="188"/>
      <c r="F51" s="187"/>
      <c r="G51" s="189"/>
      <c r="H51" s="187"/>
      <c r="I51" s="190"/>
      <c r="J51" s="187"/>
      <c r="K51" s="191"/>
      <c r="L51" s="187"/>
      <c r="M51" s="192"/>
      <c r="N51" s="187"/>
      <c r="O51" s="193"/>
      <c r="P51" s="187"/>
      <c r="Q51" s="188"/>
      <c r="R51" s="187"/>
      <c r="S51" s="194"/>
      <c r="T51" s="187"/>
      <c r="U51" s="195"/>
      <c r="V51" s="187"/>
      <c r="W51" s="196"/>
      <c r="X51" s="187"/>
      <c r="Y51" s="192"/>
      <c r="Z51" s="187"/>
      <c r="AA51" s="193"/>
      <c r="AB51" s="187"/>
      <c r="AC51" s="188"/>
      <c r="AD51" s="187"/>
      <c r="AE51" s="194"/>
      <c r="AF51" s="187"/>
      <c r="AG51" s="195">
        <v>25</v>
      </c>
      <c r="AH51" s="187"/>
      <c r="AI51" s="196"/>
      <c r="AJ51" s="187"/>
      <c r="AK51" s="192">
        <v>1</v>
      </c>
      <c r="AL51" s="187"/>
      <c r="AM51" s="193"/>
      <c r="AN51" s="187"/>
      <c r="AO51" s="188"/>
      <c r="AP51" s="187"/>
      <c r="AQ51" s="194">
        <v>1</v>
      </c>
      <c r="AR51" s="187">
        <v>1</v>
      </c>
      <c r="AS51" s="195"/>
      <c r="AT51" s="187"/>
      <c r="AU51" s="196"/>
      <c r="AV51" s="187"/>
      <c r="AW51" s="192"/>
      <c r="AX51" s="187"/>
      <c r="AY51" s="193"/>
      <c r="AZ51" s="197"/>
      <c r="BA51" s="124">
        <f t="shared" si="2"/>
        <v>4</v>
      </c>
      <c r="BB51" s="124">
        <f t="shared" si="3"/>
        <v>28</v>
      </c>
      <c r="BC51" s="4"/>
      <c r="BF51" s="4"/>
      <c r="BG51" s="4"/>
      <c r="BH51" s="4"/>
    </row>
    <row r="52" spans="1:60" ht="16.5" customHeight="1" x14ac:dyDescent="0.25">
      <c r="A52" s="184">
        <v>43</v>
      </c>
      <c r="B52" s="185" t="s">
        <v>275</v>
      </c>
      <c r="C52" s="186" t="s">
        <v>276</v>
      </c>
      <c r="D52" s="187"/>
      <c r="E52" s="188"/>
      <c r="F52" s="187"/>
      <c r="G52" s="189"/>
      <c r="H52" s="187"/>
      <c r="I52" s="190"/>
      <c r="J52" s="187"/>
      <c r="K52" s="191"/>
      <c r="L52" s="187"/>
      <c r="M52" s="192"/>
      <c r="N52" s="187"/>
      <c r="O52" s="193"/>
      <c r="P52" s="187"/>
      <c r="Q52" s="188"/>
      <c r="R52" s="187"/>
      <c r="S52" s="194"/>
      <c r="T52" s="187"/>
      <c r="U52" s="195"/>
      <c r="V52" s="187"/>
      <c r="W52" s="196"/>
      <c r="X52" s="187"/>
      <c r="Y52" s="192"/>
      <c r="Z52" s="187"/>
      <c r="AA52" s="193"/>
      <c r="AB52" s="187"/>
      <c r="AC52" s="188"/>
      <c r="AD52" s="187"/>
      <c r="AE52" s="194"/>
      <c r="AF52" s="187"/>
      <c r="AG52" s="195"/>
      <c r="AH52" s="187"/>
      <c r="AI52" s="196"/>
      <c r="AJ52" s="187"/>
      <c r="AK52" s="192"/>
      <c r="AL52" s="187"/>
      <c r="AM52" s="193"/>
      <c r="AN52" s="187"/>
      <c r="AO52" s="188"/>
      <c r="AP52" s="187"/>
      <c r="AQ52" s="194"/>
      <c r="AR52" s="187"/>
      <c r="AS52" s="195"/>
      <c r="AT52" s="187"/>
      <c r="AU52" s="196"/>
      <c r="AV52" s="187"/>
      <c r="AW52" s="192"/>
      <c r="AX52" s="187"/>
      <c r="AY52" s="193"/>
      <c r="AZ52" s="197"/>
      <c r="BA52" s="124">
        <f t="shared" si="2"/>
        <v>0</v>
      </c>
      <c r="BB52" s="124">
        <f t="shared" si="3"/>
        <v>0</v>
      </c>
      <c r="BC52" s="4"/>
      <c r="BF52" s="4"/>
      <c r="BG52" s="4"/>
      <c r="BH52" s="4"/>
    </row>
    <row r="53" spans="1:60" ht="16.5" customHeight="1" x14ac:dyDescent="0.25">
      <c r="A53" s="184">
        <v>44</v>
      </c>
      <c r="B53" s="185" t="s">
        <v>277</v>
      </c>
      <c r="C53" s="198" t="s">
        <v>278</v>
      </c>
      <c r="D53" s="187">
        <v>1</v>
      </c>
      <c r="E53" s="188"/>
      <c r="F53" s="187"/>
      <c r="G53" s="189"/>
      <c r="H53" s="187"/>
      <c r="I53" s="190"/>
      <c r="J53" s="187"/>
      <c r="K53" s="191"/>
      <c r="L53" s="187"/>
      <c r="M53" s="192"/>
      <c r="N53" s="187"/>
      <c r="O53" s="193"/>
      <c r="P53" s="187"/>
      <c r="Q53" s="188"/>
      <c r="R53" s="187"/>
      <c r="S53" s="194"/>
      <c r="T53" s="187"/>
      <c r="U53" s="195"/>
      <c r="V53" s="187"/>
      <c r="W53" s="196"/>
      <c r="X53" s="187"/>
      <c r="Y53" s="192"/>
      <c r="Z53" s="187"/>
      <c r="AA53" s="193"/>
      <c r="AB53" s="187"/>
      <c r="AC53" s="188"/>
      <c r="AD53" s="187"/>
      <c r="AE53" s="194"/>
      <c r="AF53" s="187"/>
      <c r="AG53" s="195">
        <v>1</v>
      </c>
      <c r="AH53" s="187"/>
      <c r="AI53" s="196"/>
      <c r="AJ53" s="187"/>
      <c r="AK53" s="192"/>
      <c r="AL53" s="187"/>
      <c r="AM53" s="193">
        <v>1</v>
      </c>
      <c r="AN53" s="187"/>
      <c r="AO53" s="188"/>
      <c r="AP53" s="187"/>
      <c r="AQ53" s="194"/>
      <c r="AR53" s="187"/>
      <c r="AS53" s="195"/>
      <c r="AT53" s="187"/>
      <c r="AU53" s="196"/>
      <c r="AV53" s="187"/>
      <c r="AW53" s="192"/>
      <c r="AX53" s="187"/>
      <c r="AY53" s="193"/>
      <c r="AZ53" s="197"/>
      <c r="BA53" s="124">
        <f t="shared" si="2"/>
        <v>3</v>
      </c>
      <c r="BB53" s="124">
        <f t="shared" si="3"/>
        <v>3</v>
      </c>
      <c r="BC53" s="4"/>
      <c r="BF53" s="4"/>
      <c r="BG53" s="4"/>
      <c r="BH53" s="4"/>
    </row>
    <row r="54" spans="1:60" ht="16.5" customHeight="1" x14ac:dyDescent="0.25">
      <c r="A54" s="184">
        <v>45</v>
      </c>
      <c r="B54" s="185" t="s">
        <v>279</v>
      </c>
      <c r="C54" s="198" t="s">
        <v>280</v>
      </c>
      <c r="D54" s="187"/>
      <c r="E54" s="188"/>
      <c r="F54" s="187">
        <v>1</v>
      </c>
      <c r="G54" s="189">
        <v>1</v>
      </c>
      <c r="H54" s="187"/>
      <c r="I54" s="190">
        <v>1</v>
      </c>
      <c r="J54" s="187"/>
      <c r="K54" s="191"/>
      <c r="L54" s="187"/>
      <c r="M54" s="192"/>
      <c r="N54" s="187"/>
      <c r="O54" s="193"/>
      <c r="P54" s="187"/>
      <c r="Q54" s="188"/>
      <c r="R54" s="187"/>
      <c r="S54" s="194"/>
      <c r="T54" s="187"/>
      <c r="U54" s="195"/>
      <c r="V54" s="187"/>
      <c r="W54" s="196"/>
      <c r="X54" s="187"/>
      <c r="Y54" s="192"/>
      <c r="Z54" s="187"/>
      <c r="AA54" s="193"/>
      <c r="AB54" s="187"/>
      <c r="AC54" s="188"/>
      <c r="AD54" s="187"/>
      <c r="AE54" s="194"/>
      <c r="AF54" s="187"/>
      <c r="AG54" s="195"/>
      <c r="AH54" s="187"/>
      <c r="AI54" s="196"/>
      <c r="AJ54" s="187"/>
      <c r="AK54" s="192"/>
      <c r="AL54" s="187"/>
      <c r="AM54" s="193"/>
      <c r="AN54" s="187">
        <v>2</v>
      </c>
      <c r="AO54" s="188"/>
      <c r="AP54" s="187"/>
      <c r="AQ54" s="194"/>
      <c r="AR54" s="187"/>
      <c r="AS54" s="195">
        <v>1</v>
      </c>
      <c r="AT54" s="187">
        <v>1</v>
      </c>
      <c r="AU54" s="196"/>
      <c r="AV54" s="187"/>
      <c r="AW54" s="192"/>
      <c r="AX54" s="187"/>
      <c r="AY54" s="193">
        <v>1</v>
      </c>
      <c r="AZ54" s="197">
        <v>1</v>
      </c>
      <c r="BA54" s="124">
        <f t="shared" si="2"/>
        <v>8</v>
      </c>
      <c r="BB54" s="124">
        <f t="shared" si="3"/>
        <v>9</v>
      </c>
      <c r="BC54" s="4"/>
      <c r="BF54" s="4"/>
      <c r="BG54" s="4"/>
      <c r="BH54" s="4"/>
    </row>
    <row r="55" spans="1:60" ht="16.5" customHeight="1" x14ac:dyDescent="0.25">
      <c r="A55" s="184">
        <v>46</v>
      </c>
      <c r="B55" s="185" t="s">
        <v>281</v>
      </c>
      <c r="C55" s="198" t="s">
        <v>282</v>
      </c>
      <c r="D55" s="187"/>
      <c r="E55" s="188"/>
      <c r="F55" s="187">
        <v>1</v>
      </c>
      <c r="G55" s="189"/>
      <c r="H55" s="187">
        <v>1</v>
      </c>
      <c r="I55" s="190">
        <v>1</v>
      </c>
      <c r="J55" s="187"/>
      <c r="K55" s="191">
        <v>1</v>
      </c>
      <c r="L55" s="187"/>
      <c r="M55" s="192"/>
      <c r="N55" s="187"/>
      <c r="O55" s="193"/>
      <c r="P55" s="187"/>
      <c r="Q55" s="188"/>
      <c r="R55" s="187"/>
      <c r="S55" s="194"/>
      <c r="T55" s="187"/>
      <c r="U55" s="195"/>
      <c r="V55" s="187"/>
      <c r="W55" s="196"/>
      <c r="X55" s="187"/>
      <c r="Y55" s="192"/>
      <c r="Z55" s="187"/>
      <c r="AA55" s="193"/>
      <c r="AB55" s="187"/>
      <c r="AC55" s="188">
        <v>1</v>
      </c>
      <c r="AD55" s="187"/>
      <c r="AE55" s="194">
        <v>1</v>
      </c>
      <c r="AF55" s="187"/>
      <c r="AG55" s="195"/>
      <c r="AH55" s="187"/>
      <c r="AI55" s="196"/>
      <c r="AJ55" s="187"/>
      <c r="AK55" s="192"/>
      <c r="AL55" s="187">
        <v>1</v>
      </c>
      <c r="AM55" s="193"/>
      <c r="AN55" s="187">
        <v>1</v>
      </c>
      <c r="AO55" s="188"/>
      <c r="AP55" s="187"/>
      <c r="AQ55" s="194"/>
      <c r="AR55" s="187"/>
      <c r="AS55" s="195">
        <v>1</v>
      </c>
      <c r="AT55" s="187"/>
      <c r="AU55" s="196"/>
      <c r="AV55" s="187"/>
      <c r="AW55" s="192"/>
      <c r="AX55" s="187"/>
      <c r="AY55" s="193"/>
      <c r="AZ55" s="197">
        <v>1</v>
      </c>
      <c r="BA55" s="124">
        <f t="shared" si="2"/>
        <v>10</v>
      </c>
      <c r="BB55" s="124">
        <f t="shared" si="3"/>
        <v>10</v>
      </c>
      <c r="BC55" s="4"/>
      <c r="BF55" s="4"/>
      <c r="BG55" s="4"/>
      <c r="BH55" s="4"/>
    </row>
    <row r="56" spans="1:60" ht="16.5" customHeight="1" x14ac:dyDescent="0.25">
      <c r="A56" s="184">
        <v>47</v>
      </c>
      <c r="B56" s="185" t="s">
        <v>283</v>
      </c>
      <c r="C56" s="198" t="s">
        <v>284</v>
      </c>
      <c r="D56" s="187"/>
      <c r="E56" s="188">
        <v>1</v>
      </c>
      <c r="F56" s="187"/>
      <c r="G56" s="189">
        <v>1</v>
      </c>
      <c r="H56" s="187">
        <v>2</v>
      </c>
      <c r="I56" s="190"/>
      <c r="J56" s="187"/>
      <c r="K56" s="191"/>
      <c r="L56" s="187"/>
      <c r="M56" s="192"/>
      <c r="N56" s="187"/>
      <c r="O56" s="193"/>
      <c r="P56" s="187"/>
      <c r="Q56" s="188">
        <v>2</v>
      </c>
      <c r="R56" s="187">
        <v>1</v>
      </c>
      <c r="S56" s="194"/>
      <c r="T56" s="187"/>
      <c r="U56" s="195"/>
      <c r="V56" s="187"/>
      <c r="W56" s="196"/>
      <c r="X56" s="187"/>
      <c r="Y56" s="192"/>
      <c r="Z56" s="187"/>
      <c r="AA56" s="193"/>
      <c r="AB56" s="187"/>
      <c r="AC56" s="188">
        <v>1</v>
      </c>
      <c r="AD56" s="187">
        <v>1</v>
      </c>
      <c r="AE56" s="194">
        <v>2</v>
      </c>
      <c r="AF56" s="187">
        <v>1</v>
      </c>
      <c r="AG56" s="195">
        <v>1</v>
      </c>
      <c r="AH56" s="187"/>
      <c r="AI56" s="196"/>
      <c r="AJ56" s="187">
        <v>3</v>
      </c>
      <c r="AK56" s="192">
        <v>2</v>
      </c>
      <c r="AL56" s="187">
        <v>1</v>
      </c>
      <c r="AM56" s="193"/>
      <c r="AN56" s="187">
        <v>2</v>
      </c>
      <c r="AO56" s="188">
        <v>1</v>
      </c>
      <c r="AP56" s="187">
        <v>2</v>
      </c>
      <c r="AQ56" s="194"/>
      <c r="AR56" s="187">
        <v>2</v>
      </c>
      <c r="AS56" s="195">
        <v>2</v>
      </c>
      <c r="AT56" s="187"/>
      <c r="AU56" s="196">
        <v>1</v>
      </c>
      <c r="AV56" s="187">
        <v>1</v>
      </c>
      <c r="AW56" s="192"/>
      <c r="AX56" s="187">
        <v>1</v>
      </c>
      <c r="AY56" s="193"/>
      <c r="AZ56" s="197">
        <v>1</v>
      </c>
      <c r="BA56" s="124">
        <f t="shared" si="2"/>
        <v>22</v>
      </c>
      <c r="BB56" s="124">
        <f t="shared" si="3"/>
        <v>32</v>
      </c>
      <c r="BC56" s="4"/>
      <c r="BF56" s="4"/>
      <c r="BG56" s="4"/>
      <c r="BH56" s="4"/>
    </row>
    <row r="57" spans="1:60" ht="16.5" customHeight="1" x14ac:dyDescent="0.25">
      <c r="A57" s="184">
        <v>48</v>
      </c>
      <c r="B57" s="185" t="s">
        <v>285</v>
      </c>
      <c r="C57" s="198" t="s">
        <v>286</v>
      </c>
      <c r="D57" s="187"/>
      <c r="E57" s="188">
        <v>1</v>
      </c>
      <c r="F57" s="187"/>
      <c r="G57" s="189"/>
      <c r="H57" s="187"/>
      <c r="I57" s="190"/>
      <c r="J57" s="187"/>
      <c r="K57" s="191"/>
      <c r="L57" s="187"/>
      <c r="M57" s="192">
        <v>1</v>
      </c>
      <c r="N57" s="187"/>
      <c r="O57" s="193"/>
      <c r="P57" s="187"/>
      <c r="Q57" s="188"/>
      <c r="R57" s="187"/>
      <c r="S57" s="194"/>
      <c r="T57" s="187"/>
      <c r="U57" s="195"/>
      <c r="V57" s="187"/>
      <c r="W57" s="196"/>
      <c r="X57" s="187"/>
      <c r="Y57" s="192"/>
      <c r="Z57" s="187"/>
      <c r="AA57" s="193"/>
      <c r="AB57" s="187"/>
      <c r="AC57" s="188"/>
      <c r="AD57" s="187"/>
      <c r="AE57" s="194"/>
      <c r="AF57" s="187"/>
      <c r="AG57" s="195"/>
      <c r="AH57" s="187"/>
      <c r="AI57" s="196"/>
      <c r="AJ57" s="187"/>
      <c r="AK57" s="192"/>
      <c r="AL57" s="187"/>
      <c r="AM57" s="193"/>
      <c r="AN57" s="187"/>
      <c r="AO57" s="188"/>
      <c r="AP57" s="187">
        <v>1</v>
      </c>
      <c r="AQ57" s="194"/>
      <c r="AR57" s="187"/>
      <c r="AS57" s="195"/>
      <c r="AT57" s="187"/>
      <c r="AU57" s="196"/>
      <c r="AV57" s="187"/>
      <c r="AW57" s="192"/>
      <c r="AX57" s="187"/>
      <c r="AY57" s="193"/>
      <c r="AZ57" s="197"/>
      <c r="BA57" s="124">
        <f t="shared" si="2"/>
        <v>3</v>
      </c>
      <c r="BB57" s="124">
        <f t="shared" si="3"/>
        <v>3</v>
      </c>
      <c r="BC57" s="4"/>
      <c r="BF57" s="4"/>
      <c r="BG57" s="4"/>
      <c r="BH57" s="4"/>
    </row>
    <row r="58" spans="1:60" ht="16.5" customHeight="1" x14ac:dyDescent="0.25">
      <c r="A58" s="184">
        <v>49</v>
      </c>
      <c r="B58" s="185" t="s">
        <v>287</v>
      </c>
      <c r="C58" s="198" t="s">
        <v>288</v>
      </c>
      <c r="D58" s="187"/>
      <c r="E58" s="188"/>
      <c r="F58" s="187"/>
      <c r="G58" s="189"/>
      <c r="H58" s="187"/>
      <c r="I58" s="190"/>
      <c r="J58" s="187"/>
      <c r="K58" s="191"/>
      <c r="L58" s="187"/>
      <c r="M58" s="192"/>
      <c r="N58" s="187"/>
      <c r="O58" s="193"/>
      <c r="P58" s="187"/>
      <c r="Q58" s="188"/>
      <c r="R58" s="187"/>
      <c r="S58" s="194"/>
      <c r="T58" s="187"/>
      <c r="U58" s="195"/>
      <c r="V58" s="187"/>
      <c r="W58" s="196"/>
      <c r="X58" s="187"/>
      <c r="Y58" s="192"/>
      <c r="Z58" s="187"/>
      <c r="AA58" s="193"/>
      <c r="AB58" s="187"/>
      <c r="AC58" s="188"/>
      <c r="AD58" s="187"/>
      <c r="AE58" s="194"/>
      <c r="AF58" s="187"/>
      <c r="AG58" s="195"/>
      <c r="AH58" s="187">
        <v>1</v>
      </c>
      <c r="AI58" s="196"/>
      <c r="AJ58" s="187"/>
      <c r="AK58" s="192"/>
      <c r="AL58" s="187"/>
      <c r="AM58" s="193"/>
      <c r="AN58" s="187"/>
      <c r="AO58" s="188"/>
      <c r="AP58" s="187"/>
      <c r="AQ58" s="194"/>
      <c r="AR58" s="187"/>
      <c r="AS58" s="195"/>
      <c r="AT58" s="187"/>
      <c r="AU58" s="196"/>
      <c r="AV58" s="187"/>
      <c r="AW58" s="192"/>
      <c r="AX58" s="187"/>
      <c r="AY58" s="193"/>
      <c r="AZ58" s="197"/>
      <c r="BA58" s="124">
        <f t="shared" si="2"/>
        <v>1</v>
      </c>
      <c r="BB58" s="124">
        <f t="shared" si="3"/>
        <v>1</v>
      </c>
      <c r="BC58" s="4"/>
      <c r="BF58" s="4"/>
      <c r="BG58" s="4"/>
      <c r="BH58" s="4"/>
    </row>
    <row r="59" spans="1:60" ht="16.5" customHeight="1" x14ac:dyDescent="0.25">
      <c r="A59" s="184">
        <v>50</v>
      </c>
      <c r="B59" s="199" t="s">
        <v>289</v>
      </c>
      <c r="C59" s="198" t="s">
        <v>290</v>
      </c>
      <c r="D59" s="187"/>
      <c r="E59" s="188"/>
      <c r="F59" s="187"/>
      <c r="G59" s="189"/>
      <c r="H59" s="187"/>
      <c r="I59" s="190"/>
      <c r="J59" s="187"/>
      <c r="K59" s="191"/>
      <c r="L59" s="187"/>
      <c r="M59" s="192"/>
      <c r="N59" s="187"/>
      <c r="O59" s="193"/>
      <c r="P59" s="187"/>
      <c r="Q59" s="188"/>
      <c r="R59" s="187"/>
      <c r="S59" s="194"/>
      <c r="T59" s="187"/>
      <c r="U59" s="195"/>
      <c r="V59" s="187"/>
      <c r="W59" s="196"/>
      <c r="X59" s="187"/>
      <c r="Y59" s="192"/>
      <c r="Z59" s="187"/>
      <c r="AA59" s="193"/>
      <c r="AB59" s="187"/>
      <c r="AC59" s="188"/>
      <c r="AD59" s="187"/>
      <c r="AE59" s="194"/>
      <c r="AF59" s="187">
        <v>1</v>
      </c>
      <c r="AG59" s="195"/>
      <c r="AH59" s="187"/>
      <c r="AI59" s="196"/>
      <c r="AJ59" s="187"/>
      <c r="AK59" s="192"/>
      <c r="AL59" s="187"/>
      <c r="AM59" s="193"/>
      <c r="AN59" s="187"/>
      <c r="AO59" s="188"/>
      <c r="AP59" s="187"/>
      <c r="AQ59" s="194"/>
      <c r="AR59" s="187"/>
      <c r="AS59" s="195"/>
      <c r="AT59" s="187"/>
      <c r="AU59" s="196"/>
      <c r="AV59" s="187"/>
      <c r="AW59" s="192"/>
      <c r="AX59" s="187"/>
      <c r="AY59" s="193"/>
      <c r="AZ59" s="197"/>
      <c r="BA59" s="124">
        <f t="shared" si="2"/>
        <v>1</v>
      </c>
      <c r="BB59" s="124">
        <f t="shared" si="3"/>
        <v>1</v>
      </c>
      <c r="BC59" s="4"/>
      <c r="BF59" s="4"/>
      <c r="BG59" s="4"/>
      <c r="BH59" s="4"/>
    </row>
    <row r="60" spans="1:60" ht="16.5" customHeight="1" x14ac:dyDescent="0.25">
      <c r="A60" s="184">
        <v>50</v>
      </c>
      <c r="B60" s="185" t="s">
        <v>291</v>
      </c>
      <c r="C60" s="186" t="s">
        <v>292</v>
      </c>
      <c r="D60" s="187"/>
      <c r="E60" s="188"/>
      <c r="F60" s="187"/>
      <c r="G60" s="189"/>
      <c r="H60" s="187"/>
      <c r="I60" s="190"/>
      <c r="J60" s="187"/>
      <c r="K60" s="191"/>
      <c r="L60" s="187"/>
      <c r="M60" s="192"/>
      <c r="N60" s="187"/>
      <c r="O60" s="193"/>
      <c r="P60" s="187"/>
      <c r="Q60" s="188"/>
      <c r="R60" s="187"/>
      <c r="S60" s="194"/>
      <c r="T60" s="187"/>
      <c r="U60" s="195"/>
      <c r="V60" s="187"/>
      <c r="W60" s="196"/>
      <c r="X60" s="187"/>
      <c r="Y60" s="192"/>
      <c r="Z60" s="187"/>
      <c r="AA60" s="193"/>
      <c r="AB60" s="187"/>
      <c r="AC60" s="188"/>
      <c r="AD60" s="187"/>
      <c r="AE60" s="194"/>
      <c r="AF60" s="187"/>
      <c r="AG60" s="195"/>
      <c r="AH60" s="187"/>
      <c r="AI60" s="196"/>
      <c r="AJ60" s="187"/>
      <c r="AK60" s="192"/>
      <c r="AL60" s="187"/>
      <c r="AM60" s="193"/>
      <c r="AN60" s="187"/>
      <c r="AO60" s="188"/>
      <c r="AP60" s="187"/>
      <c r="AQ60" s="194"/>
      <c r="AR60" s="187"/>
      <c r="AS60" s="195"/>
      <c r="AT60" s="187"/>
      <c r="AU60" s="196"/>
      <c r="AV60" s="187"/>
      <c r="AW60" s="192"/>
      <c r="AX60" s="187"/>
      <c r="AY60" s="193"/>
      <c r="AZ60" s="197"/>
      <c r="BA60" s="124">
        <f t="shared" si="2"/>
        <v>0</v>
      </c>
      <c r="BB60" s="124">
        <f t="shared" si="3"/>
        <v>0</v>
      </c>
      <c r="BC60" s="4"/>
      <c r="BF60" s="4"/>
      <c r="BG60" s="4"/>
      <c r="BH60" s="4"/>
    </row>
    <row r="61" spans="1:60" ht="16.5" customHeight="1" x14ac:dyDescent="0.25">
      <c r="A61" s="184">
        <v>51</v>
      </c>
      <c r="B61" s="185" t="s">
        <v>293</v>
      </c>
      <c r="C61" s="198" t="s">
        <v>294</v>
      </c>
      <c r="D61" s="187"/>
      <c r="E61" s="188"/>
      <c r="F61" s="187"/>
      <c r="G61" s="189"/>
      <c r="H61" s="187"/>
      <c r="I61" s="190"/>
      <c r="J61" s="187"/>
      <c r="K61" s="191"/>
      <c r="L61" s="187"/>
      <c r="M61" s="192">
        <v>2</v>
      </c>
      <c r="N61" s="187"/>
      <c r="O61" s="193"/>
      <c r="P61" s="187"/>
      <c r="Q61" s="188"/>
      <c r="R61" s="187"/>
      <c r="S61" s="194"/>
      <c r="T61" s="187"/>
      <c r="U61" s="195"/>
      <c r="V61" s="187"/>
      <c r="W61" s="196"/>
      <c r="X61" s="187"/>
      <c r="Y61" s="192"/>
      <c r="Z61" s="187"/>
      <c r="AA61" s="193">
        <v>1</v>
      </c>
      <c r="AB61" s="187"/>
      <c r="AC61" s="188"/>
      <c r="AD61" s="187"/>
      <c r="AE61" s="194"/>
      <c r="AF61" s="187"/>
      <c r="AG61" s="195"/>
      <c r="AH61" s="187"/>
      <c r="AI61" s="196"/>
      <c r="AJ61" s="187"/>
      <c r="AK61" s="192"/>
      <c r="AL61" s="187"/>
      <c r="AM61" s="193"/>
      <c r="AN61" s="187"/>
      <c r="AO61" s="188"/>
      <c r="AP61" s="187"/>
      <c r="AQ61" s="194"/>
      <c r="AR61" s="187"/>
      <c r="AS61" s="195"/>
      <c r="AT61" s="187"/>
      <c r="AU61" s="196"/>
      <c r="AV61" s="187"/>
      <c r="AW61" s="192"/>
      <c r="AX61" s="187"/>
      <c r="AY61" s="193"/>
      <c r="AZ61" s="197"/>
      <c r="BA61" s="124">
        <f t="shared" si="2"/>
        <v>2</v>
      </c>
      <c r="BB61" s="124">
        <f t="shared" si="3"/>
        <v>3</v>
      </c>
      <c r="BC61" s="4"/>
      <c r="BF61" s="4"/>
      <c r="BG61" s="4"/>
      <c r="BH61" s="4"/>
    </row>
    <row r="62" spans="1:60" ht="16.5" customHeight="1" x14ac:dyDescent="0.25">
      <c r="A62" s="184">
        <v>52</v>
      </c>
      <c r="B62" s="185" t="s">
        <v>295</v>
      </c>
      <c r="C62" s="198" t="s">
        <v>296</v>
      </c>
      <c r="D62" s="187"/>
      <c r="E62" s="188"/>
      <c r="F62" s="187">
        <v>1</v>
      </c>
      <c r="G62" s="189"/>
      <c r="H62" s="187">
        <v>1</v>
      </c>
      <c r="I62" s="190">
        <v>2</v>
      </c>
      <c r="J62" s="187">
        <v>2</v>
      </c>
      <c r="K62" s="191"/>
      <c r="L62" s="187"/>
      <c r="M62" s="192"/>
      <c r="N62" s="187"/>
      <c r="O62" s="193"/>
      <c r="P62" s="187"/>
      <c r="Q62" s="188">
        <v>1</v>
      </c>
      <c r="R62" s="187">
        <v>1</v>
      </c>
      <c r="S62" s="194"/>
      <c r="T62" s="187"/>
      <c r="U62" s="195"/>
      <c r="V62" s="187"/>
      <c r="W62" s="196"/>
      <c r="X62" s="187"/>
      <c r="Y62" s="192"/>
      <c r="Z62" s="187"/>
      <c r="AA62" s="193">
        <v>1</v>
      </c>
      <c r="AB62" s="187"/>
      <c r="AC62" s="188">
        <v>3</v>
      </c>
      <c r="AD62" s="187">
        <v>1</v>
      </c>
      <c r="AE62" s="194">
        <v>2</v>
      </c>
      <c r="AF62" s="187">
        <v>2</v>
      </c>
      <c r="AG62" s="195"/>
      <c r="AH62" s="187">
        <v>3</v>
      </c>
      <c r="AI62" s="196"/>
      <c r="AJ62" s="187">
        <v>1</v>
      </c>
      <c r="AK62" s="192"/>
      <c r="AL62" s="187">
        <v>3</v>
      </c>
      <c r="AM62" s="193">
        <v>2</v>
      </c>
      <c r="AN62" s="187">
        <v>1</v>
      </c>
      <c r="AO62" s="188">
        <v>2</v>
      </c>
      <c r="AP62" s="187">
        <v>2</v>
      </c>
      <c r="AQ62" s="194"/>
      <c r="AR62" s="187">
        <v>2</v>
      </c>
      <c r="AS62" s="195">
        <v>2</v>
      </c>
      <c r="AT62" s="187">
        <v>2</v>
      </c>
      <c r="AU62" s="196">
        <v>3</v>
      </c>
      <c r="AV62" s="187">
        <v>1</v>
      </c>
      <c r="AW62" s="192">
        <v>4</v>
      </c>
      <c r="AX62" s="187">
        <v>2</v>
      </c>
      <c r="AY62" s="193">
        <v>2</v>
      </c>
      <c r="AZ62" s="197">
        <v>2</v>
      </c>
      <c r="BA62" s="124">
        <f t="shared" si="2"/>
        <v>27</v>
      </c>
      <c r="BB62" s="124">
        <f t="shared" si="3"/>
        <v>51</v>
      </c>
      <c r="BC62" s="4"/>
      <c r="BF62" s="4"/>
      <c r="BG62" s="4"/>
      <c r="BH62" s="4"/>
    </row>
    <row r="63" spans="1:60" ht="16.5" customHeight="1" x14ac:dyDescent="0.25">
      <c r="A63" s="184">
        <v>53</v>
      </c>
      <c r="B63" s="185" t="s">
        <v>297</v>
      </c>
      <c r="C63" s="198" t="s">
        <v>298</v>
      </c>
      <c r="D63" s="187"/>
      <c r="E63" s="188">
        <v>1</v>
      </c>
      <c r="F63" s="187"/>
      <c r="G63" s="189"/>
      <c r="H63" s="187">
        <v>2</v>
      </c>
      <c r="I63" s="190">
        <v>2</v>
      </c>
      <c r="J63" s="187"/>
      <c r="K63" s="191"/>
      <c r="L63" s="187"/>
      <c r="M63" s="192">
        <v>1</v>
      </c>
      <c r="N63" s="187"/>
      <c r="O63" s="193"/>
      <c r="P63" s="187"/>
      <c r="Q63" s="188">
        <v>2</v>
      </c>
      <c r="R63" s="187">
        <v>1</v>
      </c>
      <c r="S63" s="194"/>
      <c r="T63" s="187"/>
      <c r="U63" s="195"/>
      <c r="V63" s="187"/>
      <c r="W63" s="196"/>
      <c r="X63" s="187"/>
      <c r="Y63" s="192"/>
      <c r="Z63" s="187"/>
      <c r="AA63" s="193"/>
      <c r="AB63" s="187"/>
      <c r="AC63" s="188"/>
      <c r="AD63" s="187">
        <v>1</v>
      </c>
      <c r="AE63" s="194">
        <v>1</v>
      </c>
      <c r="AF63" s="187">
        <v>1</v>
      </c>
      <c r="AG63" s="195"/>
      <c r="AH63" s="187">
        <v>1</v>
      </c>
      <c r="AI63" s="196"/>
      <c r="AJ63" s="187">
        <v>1</v>
      </c>
      <c r="AK63" s="192">
        <v>1</v>
      </c>
      <c r="AL63" s="187"/>
      <c r="AM63" s="193"/>
      <c r="AN63" s="187">
        <v>2</v>
      </c>
      <c r="AO63" s="188"/>
      <c r="AP63" s="187"/>
      <c r="AQ63" s="194"/>
      <c r="AR63" s="187"/>
      <c r="AS63" s="195"/>
      <c r="AT63" s="187"/>
      <c r="AU63" s="196"/>
      <c r="AV63" s="187">
        <v>1</v>
      </c>
      <c r="AW63" s="192"/>
      <c r="AX63" s="187"/>
      <c r="AY63" s="193"/>
      <c r="AZ63" s="197"/>
      <c r="BA63" s="124">
        <f t="shared" si="2"/>
        <v>14</v>
      </c>
      <c r="BB63" s="124">
        <f t="shared" si="3"/>
        <v>18</v>
      </c>
      <c r="BC63" s="4"/>
      <c r="BF63" s="4"/>
      <c r="BG63" s="4"/>
      <c r="BH63" s="4"/>
    </row>
    <row r="64" spans="1:60" ht="16.5" customHeight="1" x14ac:dyDescent="0.25">
      <c r="A64" s="184">
        <v>54</v>
      </c>
      <c r="B64" s="185" t="s">
        <v>299</v>
      </c>
      <c r="C64" s="198" t="s">
        <v>300</v>
      </c>
      <c r="D64" s="187"/>
      <c r="E64" s="188"/>
      <c r="F64" s="187"/>
      <c r="G64" s="189"/>
      <c r="H64" s="187"/>
      <c r="I64" s="190"/>
      <c r="J64" s="187"/>
      <c r="K64" s="191"/>
      <c r="L64" s="187"/>
      <c r="M64" s="192"/>
      <c r="N64" s="187"/>
      <c r="O64" s="193"/>
      <c r="P64" s="187"/>
      <c r="Q64" s="188"/>
      <c r="R64" s="187"/>
      <c r="S64" s="194"/>
      <c r="T64" s="187"/>
      <c r="U64" s="195"/>
      <c r="V64" s="187"/>
      <c r="W64" s="196"/>
      <c r="X64" s="187"/>
      <c r="Y64" s="192"/>
      <c r="Z64" s="187"/>
      <c r="AA64" s="193"/>
      <c r="AB64" s="187"/>
      <c r="AC64" s="188"/>
      <c r="AD64" s="187"/>
      <c r="AE64" s="194"/>
      <c r="AF64" s="187"/>
      <c r="AG64" s="195"/>
      <c r="AH64" s="187"/>
      <c r="AI64" s="196"/>
      <c r="AJ64" s="187"/>
      <c r="AK64" s="192"/>
      <c r="AL64" s="187"/>
      <c r="AM64" s="193"/>
      <c r="AN64" s="187"/>
      <c r="AO64" s="188"/>
      <c r="AP64" s="187"/>
      <c r="AQ64" s="194"/>
      <c r="AR64" s="187"/>
      <c r="AS64" s="195"/>
      <c r="AT64" s="187"/>
      <c r="AU64" s="196"/>
      <c r="AV64" s="187"/>
      <c r="AW64" s="192"/>
      <c r="AX64" s="187"/>
      <c r="AY64" s="193"/>
      <c r="AZ64" s="197"/>
      <c r="BA64" s="124">
        <f t="shared" si="2"/>
        <v>0</v>
      </c>
      <c r="BB64" s="124">
        <f t="shared" si="3"/>
        <v>0</v>
      </c>
      <c r="BC64" s="4"/>
      <c r="BF64" s="4"/>
      <c r="BG64" s="4"/>
      <c r="BH64" s="4"/>
    </row>
    <row r="65" spans="1:60" ht="16.5" customHeight="1" x14ac:dyDescent="0.25">
      <c r="A65" s="184">
        <v>55</v>
      </c>
      <c r="B65" s="185" t="s">
        <v>301</v>
      </c>
      <c r="C65" s="198" t="s">
        <v>302</v>
      </c>
      <c r="D65" s="187"/>
      <c r="E65" s="188"/>
      <c r="F65" s="187"/>
      <c r="G65" s="189"/>
      <c r="H65" s="187"/>
      <c r="I65" s="190"/>
      <c r="J65" s="187"/>
      <c r="K65" s="191"/>
      <c r="L65" s="187"/>
      <c r="M65" s="192"/>
      <c r="N65" s="187"/>
      <c r="O65" s="193"/>
      <c r="P65" s="187"/>
      <c r="Q65" s="188"/>
      <c r="R65" s="187"/>
      <c r="S65" s="194"/>
      <c r="T65" s="187"/>
      <c r="U65" s="195"/>
      <c r="V65" s="187"/>
      <c r="W65" s="196"/>
      <c r="X65" s="187"/>
      <c r="Y65" s="192"/>
      <c r="Z65" s="187"/>
      <c r="AA65" s="193"/>
      <c r="AB65" s="187"/>
      <c r="AC65" s="188"/>
      <c r="AD65" s="187"/>
      <c r="AE65" s="194"/>
      <c r="AF65" s="187">
        <v>1</v>
      </c>
      <c r="AG65" s="195"/>
      <c r="AH65" s="187"/>
      <c r="AI65" s="196"/>
      <c r="AJ65" s="187"/>
      <c r="AK65" s="192"/>
      <c r="AL65" s="187"/>
      <c r="AM65" s="193"/>
      <c r="AN65" s="187"/>
      <c r="AO65" s="188"/>
      <c r="AP65" s="187">
        <v>1</v>
      </c>
      <c r="AQ65" s="194"/>
      <c r="AR65" s="187"/>
      <c r="AS65" s="195"/>
      <c r="AT65" s="187"/>
      <c r="AU65" s="196"/>
      <c r="AV65" s="187"/>
      <c r="AW65" s="192">
        <v>4</v>
      </c>
      <c r="AX65" s="187"/>
      <c r="AY65" s="193"/>
      <c r="AZ65" s="197">
        <v>3</v>
      </c>
      <c r="BA65" s="124">
        <f t="shared" si="2"/>
        <v>4</v>
      </c>
      <c r="BB65" s="124">
        <f t="shared" si="3"/>
        <v>9</v>
      </c>
      <c r="BC65" s="4"/>
      <c r="BF65" s="4"/>
      <c r="BG65" s="4"/>
      <c r="BH65" s="4"/>
    </row>
    <row r="66" spans="1:60" ht="16.5" customHeight="1" x14ac:dyDescent="0.25">
      <c r="A66" s="184">
        <v>56</v>
      </c>
      <c r="B66" s="185" t="s">
        <v>303</v>
      </c>
      <c r="C66" s="198" t="s">
        <v>304</v>
      </c>
      <c r="D66" s="187">
        <v>1</v>
      </c>
      <c r="E66" s="188"/>
      <c r="F66" s="187"/>
      <c r="G66" s="189"/>
      <c r="H66" s="187"/>
      <c r="I66" s="190"/>
      <c r="J66" s="187"/>
      <c r="K66" s="191"/>
      <c r="L66" s="187"/>
      <c r="M66" s="192"/>
      <c r="N66" s="187"/>
      <c r="O66" s="193"/>
      <c r="P66" s="187"/>
      <c r="Q66" s="188"/>
      <c r="R66" s="187"/>
      <c r="S66" s="194"/>
      <c r="T66" s="187"/>
      <c r="U66" s="195"/>
      <c r="V66" s="187"/>
      <c r="W66" s="196"/>
      <c r="X66" s="187"/>
      <c r="Y66" s="192"/>
      <c r="Z66" s="187"/>
      <c r="AA66" s="193"/>
      <c r="AB66" s="187">
        <v>1</v>
      </c>
      <c r="AC66" s="188"/>
      <c r="AD66" s="187"/>
      <c r="AE66" s="194"/>
      <c r="AF66" s="187"/>
      <c r="AG66" s="195"/>
      <c r="AH66" s="187">
        <v>2</v>
      </c>
      <c r="AI66" s="196"/>
      <c r="AJ66" s="187"/>
      <c r="AK66" s="192"/>
      <c r="AL66" s="187"/>
      <c r="AM66" s="193">
        <v>2</v>
      </c>
      <c r="AN66" s="187"/>
      <c r="AO66" s="188">
        <v>2</v>
      </c>
      <c r="AP66" s="187"/>
      <c r="AQ66" s="194"/>
      <c r="AR66" s="187"/>
      <c r="AS66" s="195"/>
      <c r="AT66" s="187"/>
      <c r="AU66" s="196"/>
      <c r="AV66" s="187"/>
      <c r="AW66" s="192"/>
      <c r="AX66" s="187">
        <v>2</v>
      </c>
      <c r="AY66" s="193"/>
      <c r="AZ66" s="197"/>
      <c r="BA66" s="124">
        <f t="shared" si="2"/>
        <v>6</v>
      </c>
      <c r="BB66" s="124">
        <f t="shared" si="3"/>
        <v>10</v>
      </c>
      <c r="BC66" s="4"/>
      <c r="BF66" s="4"/>
      <c r="BG66" s="4"/>
      <c r="BH66" s="4"/>
    </row>
    <row r="67" spans="1:60" ht="16.5" customHeight="1" x14ac:dyDescent="0.25">
      <c r="A67" s="184">
        <v>57</v>
      </c>
      <c r="B67" s="185" t="s">
        <v>305</v>
      </c>
      <c r="C67" s="198" t="s">
        <v>306</v>
      </c>
      <c r="D67" s="187"/>
      <c r="E67" s="188"/>
      <c r="F67" s="187"/>
      <c r="G67" s="189"/>
      <c r="H67" s="187"/>
      <c r="I67" s="190"/>
      <c r="J67" s="187"/>
      <c r="K67" s="191"/>
      <c r="L67" s="187"/>
      <c r="M67" s="192"/>
      <c r="N67" s="187"/>
      <c r="O67" s="193"/>
      <c r="P67" s="187"/>
      <c r="Q67" s="188"/>
      <c r="R67" s="187"/>
      <c r="S67" s="194"/>
      <c r="T67" s="187"/>
      <c r="U67" s="195"/>
      <c r="V67" s="187"/>
      <c r="W67" s="196"/>
      <c r="X67" s="187"/>
      <c r="Y67" s="192"/>
      <c r="Z67" s="187"/>
      <c r="AA67" s="193"/>
      <c r="AB67" s="187"/>
      <c r="AC67" s="188"/>
      <c r="AD67" s="187"/>
      <c r="AE67" s="194"/>
      <c r="AF67" s="187">
        <v>1</v>
      </c>
      <c r="AG67" s="195"/>
      <c r="AH67" s="187">
        <v>1</v>
      </c>
      <c r="AI67" s="196"/>
      <c r="AJ67" s="187"/>
      <c r="AK67" s="192">
        <v>1</v>
      </c>
      <c r="AL67" s="187"/>
      <c r="AM67" s="193"/>
      <c r="AN67" s="187"/>
      <c r="AO67" s="188"/>
      <c r="AP67" s="187"/>
      <c r="AQ67" s="194"/>
      <c r="AR67" s="187"/>
      <c r="AS67" s="195"/>
      <c r="AT67" s="187"/>
      <c r="AU67" s="196"/>
      <c r="AV67" s="187"/>
      <c r="AW67" s="192"/>
      <c r="AX67" s="187"/>
      <c r="AY67" s="193"/>
      <c r="AZ67" s="197"/>
      <c r="BA67" s="124">
        <f t="shared" si="2"/>
        <v>3</v>
      </c>
      <c r="BB67" s="124">
        <f t="shared" si="3"/>
        <v>3</v>
      </c>
      <c r="BC67" s="4"/>
      <c r="BF67" s="4"/>
      <c r="BG67" s="4"/>
      <c r="BH67" s="4"/>
    </row>
    <row r="68" spans="1:60" ht="16.5" customHeight="1" x14ac:dyDescent="0.25">
      <c r="A68" s="184">
        <v>58</v>
      </c>
      <c r="B68" s="185" t="s">
        <v>307</v>
      </c>
      <c r="C68" s="198" t="s">
        <v>308</v>
      </c>
      <c r="D68" s="187"/>
      <c r="E68" s="188"/>
      <c r="F68" s="187"/>
      <c r="G68" s="189"/>
      <c r="H68" s="187"/>
      <c r="I68" s="190"/>
      <c r="J68" s="187"/>
      <c r="K68" s="191"/>
      <c r="L68" s="187"/>
      <c r="M68" s="192"/>
      <c r="N68" s="187"/>
      <c r="O68" s="193"/>
      <c r="P68" s="187"/>
      <c r="Q68" s="188"/>
      <c r="R68" s="187"/>
      <c r="S68" s="194"/>
      <c r="T68" s="187"/>
      <c r="U68" s="195"/>
      <c r="V68" s="187"/>
      <c r="W68" s="196"/>
      <c r="X68" s="187"/>
      <c r="Y68" s="192"/>
      <c r="Z68" s="187"/>
      <c r="AA68" s="193"/>
      <c r="AB68" s="187"/>
      <c r="AC68" s="188"/>
      <c r="AD68" s="187"/>
      <c r="AE68" s="194"/>
      <c r="AF68" s="187"/>
      <c r="AG68" s="195"/>
      <c r="AH68" s="187"/>
      <c r="AI68" s="196"/>
      <c r="AJ68" s="187"/>
      <c r="AK68" s="192"/>
      <c r="AL68" s="187"/>
      <c r="AM68" s="193"/>
      <c r="AN68" s="187"/>
      <c r="AO68" s="188"/>
      <c r="AP68" s="187"/>
      <c r="AQ68" s="194"/>
      <c r="AR68" s="187"/>
      <c r="AS68" s="195"/>
      <c r="AT68" s="187"/>
      <c r="AU68" s="196"/>
      <c r="AV68" s="187"/>
      <c r="AW68" s="192"/>
      <c r="AX68" s="187"/>
      <c r="AY68" s="193"/>
      <c r="AZ68" s="197"/>
      <c r="BA68" s="124">
        <f t="shared" si="2"/>
        <v>0</v>
      </c>
      <c r="BB68" s="124">
        <f t="shared" si="3"/>
        <v>0</v>
      </c>
      <c r="BC68" s="4"/>
      <c r="BF68" s="4"/>
      <c r="BG68" s="4"/>
      <c r="BH68" s="4"/>
    </row>
    <row r="69" spans="1:60" ht="16.5" customHeight="1" x14ac:dyDescent="0.25">
      <c r="A69" s="184">
        <v>59</v>
      </c>
      <c r="B69" s="185" t="s">
        <v>309</v>
      </c>
      <c r="C69" s="198" t="s">
        <v>310</v>
      </c>
      <c r="D69" s="187">
        <v>3</v>
      </c>
      <c r="E69" s="188">
        <v>1</v>
      </c>
      <c r="F69" s="187"/>
      <c r="G69" s="189"/>
      <c r="H69" s="187">
        <v>2</v>
      </c>
      <c r="I69" s="190"/>
      <c r="J69" s="187"/>
      <c r="K69" s="191"/>
      <c r="L69" s="187">
        <v>1</v>
      </c>
      <c r="M69" s="192"/>
      <c r="N69" s="187"/>
      <c r="O69" s="193"/>
      <c r="P69" s="187"/>
      <c r="Q69" s="188"/>
      <c r="R69" s="187"/>
      <c r="S69" s="194"/>
      <c r="T69" s="187"/>
      <c r="U69" s="195"/>
      <c r="V69" s="187"/>
      <c r="W69" s="196"/>
      <c r="X69" s="187"/>
      <c r="Y69" s="192"/>
      <c r="Z69" s="187"/>
      <c r="AA69" s="193"/>
      <c r="AB69" s="187"/>
      <c r="AC69" s="188"/>
      <c r="AD69" s="187">
        <v>1</v>
      </c>
      <c r="AE69" s="194"/>
      <c r="AF69" s="187">
        <v>1</v>
      </c>
      <c r="AG69" s="195">
        <v>1</v>
      </c>
      <c r="AH69" s="187">
        <v>2</v>
      </c>
      <c r="AI69" s="196">
        <v>1</v>
      </c>
      <c r="AJ69" s="187"/>
      <c r="AK69" s="192"/>
      <c r="AL69" s="187"/>
      <c r="AM69" s="193"/>
      <c r="AN69" s="187"/>
      <c r="AO69" s="188">
        <v>1</v>
      </c>
      <c r="AP69" s="187"/>
      <c r="AQ69" s="194"/>
      <c r="AR69" s="187"/>
      <c r="AS69" s="195"/>
      <c r="AT69" s="187"/>
      <c r="AU69" s="196">
        <v>1</v>
      </c>
      <c r="AV69" s="187"/>
      <c r="AW69" s="192"/>
      <c r="AX69" s="187"/>
      <c r="AY69" s="193"/>
      <c r="AZ69" s="197"/>
      <c r="BA69" s="124">
        <f t="shared" si="2"/>
        <v>11</v>
      </c>
      <c r="BB69" s="124">
        <f t="shared" si="3"/>
        <v>15</v>
      </c>
      <c r="BC69" s="4"/>
      <c r="BF69" s="4"/>
      <c r="BG69" s="4"/>
      <c r="BH69" s="4"/>
    </row>
    <row r="70" spans="1:60" ht="16.5" customHeight="1" x14ac:dyDescent="0.25">
      <c r="A70" s="184">
        <v>60</v>
      </c>
      <c r="B70" s="185" t="s">
        <v>311</v>
      </c>
      <c r="C70" s="198" t="s">
        <v>312</v>
      </c>
      <c r="D70" s="187"/>
      <c r="E70" s="188"/>
      <c r="F70" s="187"/>
      <c r="G70" s="189"/>
      <c r="H70" s="187"/>
      <c r="I70" s="190"/>
      <c r="J70" s="187">
        <v>1</v>
      </c>
      <c r="K70" s="191"/>
      <c r="L70" s="187">
        <v>1</v>
      </c>
      <c r="M70" s="192"/>
      <c r="N70" s="187"/>
      <c r="O70" s="193"/>
      <c r="P70" s="187"/>
      <c r="Q70" s="188"/>
      <c r="R70" s="187"/>
      <c r="S70" s="194"/>
      <c r="T70" s="187"/>
      <c r="U70" s="195"/>
      <c r="V70" s="187"/>
      <c r="W70" s="196"/>
      <c r="X70" s="187"/>
      <c r="Y70" s="192"/>
      <c r="Z70" s="187"/>
      <c r="AA70" s="193"/>
      <c r="AB70" s="187"/>
      <c r="AC70" s="188"/>
      <c r="AD70" s="187"/>
      <c r="AE70" s="194"/>
      <c r="AF70" s="187"/>
      <c r="AG70" s="195"/>
      <c r="AH70" s="187"/>
      <c r="AI70" s="196"/>
      <c r="AJ70" s="187"/>
      <c r="AK70" s="192"/>
      <c r="AL70" s="187"/>
      <c r="AM70" s="193"/>
      <c r="AN70" s="187"/>
      <c r="AO70" s="188"/>
      <c r="AP70" s="187"/>
      <c r="AQ70" s="194"/>
      <c r="AR70" s="187"/>
      <c r="AS70" s="195"/>
      <c r="AT70" s="187"/>
      <c r="AU70" s="196"/>
      <c r="AV70" s="187"/>
      <c r="AW70" s="192"/>
      <c r="AX70" s="187"/>
      <c r="AY70" s="193"/>
      <c r="AZ70" s="197"/>
      <c r="BA70" s="124">
        <f t="shared" si="2"/>
        <v>2</v>
      </c>
      <c r="BB70" s="124">
        <f t="shared" si="3"/>
        <v>2</v>
      </c>
      <c r="BC70" s="4"/>
      <c r="BF70" s="4"/>
      <c r="BG70" s="4"/>
      <c r="BH70" s="4"/>
    </row>
    <row r="71" spans="1:60" ht="16.5" customHeight="1" x14ac:dyDescent="0.25">
      <c r="A71" s="184">
        <v>61</v>
      </c>
      <c r="B71" s="185" t="s">
        <v>314</v>
      </c>
      <c r="C71" s="198" t="s">
        <v>315</v>
      </c>
      <c r="D71" s="187"/>
      <c r="E71" s="188"/>
      <c r="F71" s="187"/>
      <c r="G71" s="189"/>
      <c r="H71" s="187"/>
      <c r="I71" s="190"/>
      <c r="J71" s="187">
        <v>1</v>
      </c>
      <c r="K71" s="191"/>
      <c r="L71" s="187"/>
      <c r="M71" s="192">
        <v>1</v>
      </c>
      <c r="N71" s="187"/>
      <c r="O71" s="193"/>
      <c r="P71" s="187"/>
      <c r="Q71" s="188"/>
      <c r="R71" s="187"/>
      <c r="S71" s="194"/>
      <c r="T71" s="187"/>
      <c r="U71" s="195"/>
      <c r="V71" s="187"/>
      <c r="W71" s="196"/>
      <c r="X71" s="187"/>
      <c r="Y71" s="192"/>
      <c r="Z71" s="187"/>
      <c r="AA71" s="193"/>
      <c r="AB71" s="187"/>
      <c r="AC71" s="188"/>
      <c r="AD71" s="187"/>
      <c r="AE71" s="194"/>
      <c r="AF71" s="187">
        <v>1</v>
      </c>
      <c r="AG71" s="195"/>
      <c r="AH71" s="187"/>
      <c r="AI71" s="196"/>
      <c r="AJ71" s="187">
        <v>3</v>
      </c>
      <c r="AK71" s="192"/>
      <c r="AL71" s="187">
        <v>1</v>
      </c>
      <c r="AM71" s="193"/>
      <c r="AN71" s="187"/>
      <c r="AO71" s="188">
        <v>2</v>
      </c>
      <c r="AP71" s="187"/>
      <c r="AQ71" s="194"/>
      <c r="AR71" s="187"/>
      <c r="AS71" s="195"/>
      <c r="AT71" s="187"/>
      <c r="AU71" s="196"/>
      <c r="AV71" s="187">
        <v>1</v>
      </c>
      <c r="AW71" s="192"/>
      <c r="AX71" s="187"/>
      <c r="AY71" s="193">
        <v>1</v>
      </c>
      <c r="AZ71" s="197">
        <v>1</v>
      </c>
      <c r="BA71" s="124">
        <f t="shared" ref="BA71:BA102" si="4">COUNTIF(D71:AZ71,"&gt;0")</f>
        <v>9</v>
      </c>
      <c r="BB71" s="124">
        <f t="shared" ref="BB71:BB96" si="5">SUM(D71:AZ71)</f>
        <v>12</v>
      </c>
      <c r="BC71" s="4"/>
      <c r="BF71" s="4"/>
      <c r="BG71" s="4"/>
      <c r="BH71" s="4"/>
    </row>
    <row r="72" spans="1:60" ht="16.5" customHeight="1" x14ac:dyDescent="0.25">
      <c r="A72" s="184">
        <v>62</v>
      </c>
      <c r="B72" s="185" t="s">
        <v>316</v>
      </c>
      <c r="C72" s="198" t="s">
        <v>317</v>
      </c>
      <c r="D72" s="187"/>
      <c r="E72" s="188"/>
      <c r="F72" s="187"/>
      <c r="G72" s="189"/>
      <c r="H72" s="187">
        <v>1</v>
      </c>
      <c r="I72" s="190"/>
      <c r="J72" s="187"/>
      <c r="K72" s="191"/>
      <c r="L72" s="187"/>
      <c r="M72" s="192"/>
      <c r="N72" s="187"/>
      <c r="O72" s="193"/>
      <c r="P72" s="187"/>
      <c r="Q72" s="188"/>
      <c r="R72" s="187"/>
      <c r="S72" s="194"/>
      <c r="T72" s="187"/>
      <c r="U72" s="195"/>
      <c r="V72" s="187"/>
      <c r="W72" s="196"/>
      <c r="X72" s="187"/>
      <c r="Y72" s="192"/>
      <c r="Z72" s="187"/>
      <c r="AA72" s="193"/>
      <c r="AB72" s="187"/>
      <c r="AC72" s="188"/>
      <c r="AD72" s="187"/>
      <c r="AE72" s="194"/>
      <c r="AF72" s="187"/>
      <c r="AG72" s="195"/>
      <c r="AH72" s="187"/>
      <c r="AI72" s="196"/>
      <c r="AJ72" s="187"/>
      <c r="AK72" s="192"/>
      <c r="AL72" s="187"/>
      <c r="AM72" s="193"/>
      <c r="AN72" s="187"/>
      <c r="AO72" s="188"/>
      <c r="AP72" s="187"/>
      <c r="AQ72" s="194"/>
      <c r="AR72" s="187"/>
      <c r="AS72" s="195"/>
      <c r="AT72" s="187"/>
      <c r="AU72" s="196"/>
      <c r="AV72" s="187"/>
      <c r="AW72" s="192"/>
      <c r="AX72" s="187"/>
      <c r="AY72" s="193"/>
      <c r="AZ72" s="197"/>
      <c r="BA72" s="124">
        <f t="shared" si="4"/>
        <v>1</v>
      </c>
      <c r="BB72" s="124">
        <f t="shared" si="5"/>
        <v>1</v>
      </c>
      <c r="BC72" s="4"/>
      <c r="BF72" s="4"/>
      <c r="BG72" s="4"/>
      <c r="BH72" s="4"/>
    </row>
    <row r="73" spans="1:60" ht="16.5" customHeight="1" x14ac:dyDescent="0.25">
      <c r="A73" s="184">
        <v>63</v>
      </c>
      <c r="B73" s="185" t="s">
        <v>318</v>
      </c>
      <c r="C73" s="198" t="s">
        <v>319</v>
      </c>
      <c r="D73" s="187"/>
      <c r="E73" s="188"/>
      <c r="F73" s="187">
        <v>1</v>
      </c>
      <c r="G73" s="189"/>
      <c r="H73" s="187"/>
      <c r="I73" s="190"/>
      <c r="J73" s="187"/>
      <c r="K73" s="191"/>
      <c r="L73" s="187"/>
      <c r="M73" s="192"/>
      <c r="N73" s="187"/>
      <c r="O73" s="193"/>
      <c r="P73" s="187"/>
      <c r="Q73" s="188"/>
      <c r="R73" s="187"/>
      <c r="S73" s="194"/>
      <c r="T73" s="187"/>
      <c r="U73" s="195"/>
      <c r="V73" s="187"/>
      <c r="W73" s="196"/>
      <c r="X73" s="187"/>
      <c r="Y73" s="192"/>
      <c r="Z73" s="187"/>
      <c r="AA73" s="193"/>
      <c r="AB73" s="187"/>
      <c r="AC73" s="188"/>
      <c r="AD73" s="187"/>
      <c r="AE73" s="194"/>
      <c r="AF73" s="187"/>
      <c r="AG73" s="195"/>
      <c r="AH73" s="187"/>
      <c r="AI73" s="196"/>
      <c r="AJ73" s="187"/>
      <c r="AK73" s="192"/>
      <c r="AL73" s="187"/>
      <c r="AM73" s="193"/>
      <c r="AN73" s="187">
        <v>1</v>
      </c>
      <c r="AO73" s="188"/>
      <c r="AP73" s="187"/>
      <c r="AQ73" s="194"/>
      <c r="AR73" s="187"/>
      <c r="AS73" s="195"/>
      <c r="AT73" s="187"/>
      <c r="AU73" s="196"/>
      <c r="AV73" s="187"/>
      <c r="AW73" s="192"/>
      <c r="AX73" s="187"/>
      <c r="AY73" s="193"/>
      <c r="AZ73" s="197"/>
      <c r="BA73" s="124">
        <f t="shared" si="4"/>
        <v>2</v>
      </c>
      <c r="BB73" s="124">
        <f t="shared" si="5"/>
        <v>2</v>
      </c>
      <c r="BC73" s="4"/>
      <c r="BF73" s="4"/>
      <c r="BG73" s="4"/>
      <c r="BH73" s="4"/>
    </row>
    <row r="74" spans="1:60" ht="16.5" customHeight="1" x14ac:dyDescent="0.25">
      <c r="A74" s="184">
        <v>64</v>
      </c>
      <c r="B74" s="185" t="s">
        <v>320</v>
      </c>
      <c r="C74" s="186" t="s">
        <v>321</v>
      </c>
      <c r="D74" s="187">
        <v>3</v>
      </c>
      <c r="E74" s="188">
        <v>2</v>
      </c>
      <c r="F74" s="187">
        <v>1</v>
      </c>
      <c r="G74" s="189"/>
      <c r="H74" s="187">
        <v>1</v>
      </c>
      <c r="I74" s="190"/>
      <c r="J74" s="187"/>
      <c r="K74" s="191">
        <v>2</v>
      </c>
      <c r="L74" s="187">
        <v>2</v>
      </c>
      <c r="M74" s="192"/>
      <c r="N74" s="187"/>
      <c r="O74" s="193"/>
      <c r="P74" s="187"/>
      <c r="Q74" s="188"/>
      <c r="R74" s="187"/>
      <c r="S74" s="194"/>
      <c r="T74" s="187"/>
      <c r="U74" s="195"/>
      <c r="V74" s="187"/>
      <c r="W74" s="196"/>
      <c r="X74" s="187"/>
      <c r="Y74" s="192"/>
      <c r="Z74" s="187"/>
      <c r="AA74" s="193"/>
      <c r="AB74" s="187"/>
      <c r="AC74" s="188"/>
      <c r="AD74" s="187">
        <v>1</v>
      </c>
      <c r="AE74" s="194"/>
      <c r="AF74" s="187"/>
      <c r="AG74" s="195">
        <v>1</v>
      </c>
      <c r="AH74" s="187">
        <v>1</v>
      </c>
      <c r="AI74" s="196">
        <v>2</v>
      </c>
      <c r="AJ74" s="187">
        <v>1</v>
      </c>
      <c r="AK74" s="192"/>
      <c r="AL74" s="187"/>
      <c r="AM74" s="193"/>
      <c r="AN74" s="187"/>
      <c r="AO74" s="188"/>
      <c r="AP74" s="187"/>
      <c r="AQ74" s="194"/>
      <c r="AR74" s="187"/>
      <c r="AS74" s="195"/>
      <c r="AT74" s="187"/>
      <c r="AU74" s="196"/>
      <c r="AV74" s="187"/>
      <c r="AW74" s="192"/>
      <c r="AX74" s="187"/>
      <c r="AY74" s="193"/>
      <c r="AZ74" s="197"/>
      <c r="BA74" s="124">
        <f t="shared" si="4"/>
        <v>11</v>
      </c>
      <c r="BB74" s="124">
        <f t="shared" si="5"/>
        <v>17</v>
      </c>
      <c r="BC74" s="4"/>
      <c r="BF74" s="4"/>
      <c r="BG74" s="4"/>
      <c r="BH74" s="4"/>
    </row>
    <row r="75" spans="1:60" ht="16.5" customHeight="1" x14ac:dyDescent="0.25">
      <c r="A75" s="184">
        <v>65</v>
      </c>
      <c r="B75" s="185" t="s">
        <v>322</v>
      </c>
      <c r="C75" s="198" t="s">
        <v>323</v>
      </c>
      <c r="D75" s="187"/>
      <c r="E75" s="188"/>
      <c r="F75" s="187"/>
      <c r="G75" s="189"/>
      <c r="H75" s="187"/>
      <c r="I75" s="190"/>
      <c r="J75" s="187">
        <v>2</v>
      </c>
      <c r="K75" s="191">
        <v>1</v>
      </c>
      <c r="L75" s="187"/>
      <c r="M75" s="192"/>
      <c r="N75" s="187"/>
      <c r="O75" s="193"/>
      <c r="P75" s="187"/>
      <c r="Q75" s="188"/>
      <c r="R75" s="187"/>
      <c r="S75" s="194"/>
      <c r="T75" s="187"/>
      <c r="U75" s="195"/>
      <c r="V75" s="187"/>
      <c r="W75" s="196"/>
      <c r="X75" s="187"/>
      <c r="Y75" s="192"/>
      <c r="Z75" s="187"/>
      <c r="AA75" s="193"/>
      <c r="AB75" s="187"/>
      <c r="AC75" s="188"/>
      <c r="AD75" s="187"/>
      <c r="AE75" s="194"/>
      <c r="AF75" s="187"/>
      <c r="AG75" s="195"/>
      <c r="AH75" s="187">
        <v>1</v>
      </c>
      <c r="AI75" s="196"/>
      <c r="AJ75" s="187"/>
      <c r="AK75" s="192"/>
      <c r="AL75" s="187"/>
      <c r="AM75" s="193"/>
      <c r="AN75" s="187"/>
      <c r="AO75" s="188"/>
      <c r="AP75" s="187"/>
      <c r="AQ75" s="194"/>
      <c r="AR75" s="187"/>
      <c r="AS75" s="195"/>
      <c r="AT75" s="187">
        <v>1</v>
      </c>
      <c r="AU75" s="196"/>
      <c r="AV75" s="187"/>
      <c r="AW75" s="192"/>
      <c r="AX75" s="187"/>
      <c r="AY75" s="193"/>
      <c r="AZ75" s="197"/>
      <c r="BA75" s="124">
        <f t="shared" si="4"/>
        <v>4</v>
      </c>
      <c r="BB75" s="124">
        <f t="shared" si="5"/>
        <v>5</v>
      </c>
      <c r="BC75" s="4"/>
      <c r="BF75" s="4"/>
      <c r="BG75" s="4"/>
      <c r="BH75" s="4"/>
    </row>
    <row r="76" spans="1:60" ht="16.5" customHeight="1" x14ac:dyDescent="0.25">
      <c r="A76" s="184">
        <v>66</v>
      </c>
      <c r="B76" s="185" t="s">
        <v>324</v>
      </c>
      <c r="C76" s="198" t="s">
        <v>325</v>
      </c>
      <c r="D76" s="187"/>
      <c r="E76" s="188"/>
      <c r="F76" s="187">
        <v>1</v>
      </c>
      <c r="G76" s="189">
        <v>1</v>
      </c>
      <c r="H76" s="187"/>
      <c r="I76" s="190"/>
      <c r="J76" s="187">
        <v>1</v>
      </c>
      <c r="K76" s="191"/>
      <c r="L76" s="187">
        <v>1</v>
      </c>
      <c r="M76" s="192"/>
      <c r="N76" s="187"/>
      <c r="O76" s="193"/>
      <c r="P76" s="187"/>
      <c r="Q76" s="188"/>
      <c r="R76" s="187"/>
      <c r="S76" s="194"/>
      <c r="T76" s="187"/>
      <c r="U76" s="195"/>
      <c r="V76" s="187"/>
      <c r="W76" s="196"/>
      <c r="X76" s="187"/>
      <c r="Y76" s="192"/>
      <c r="Z76" s="187"/>
      <c r="AA76" s="193"/>
      <c r="AB76" s="187"/>
      <c r="AC76" s="188"/>
      <c r="AD76" s="187"/>
      <c r="AE76" s="194"/>
      <c r="AF76" s="187"/>
      <c r="AG76" s="195"/>
      <c r="AH76" s="187"/>
      <c r="AI76" s="196"/>
      <c r="AJ76" s="187"/>
      <c r="AK76" s="192"/>
      <c r="AL76" s="187"/>
      <c r="AM76" s="193"/>
      <c r="AN76" s="187"/>
      <c r="AO76" s="188"/>
      <c r="AP76" s="187"/>
      <c r="AQ76" s="194"/>
      <c r="AR76" s="187"/>
      <c r="AS76" s="195"/>
      <c r="AT76" s="187"/>
      <c r="AU76" s="196"/>
      <c r="AV76" s="187"/>
      <c r="AW76" s="192"/>
      <c r="AX76" s="187"/>
      <c r="AY76" s="193"/>
      <c r="AZ76" s="197"/>
      <c r="BA76" s="124">
        <f t="shared" si="4"/>
        <v>4</v>
      </c>
      <c r="BB76" s="124">
        <f t="shared" si="5"/>
        <v>4</v>
      </c>
      <c r="BC76" s="4"/>
      <c r="BF76" s="4"/>
      <c r="BG76" s="4"/>
      <c r="BH76" s="4"/>
    </row>
    <row r="77" spans="1:60" ht="16.5" customHeight="1" x14ac:dyDescent="0.25">
      <c r="A77" s="184">
        <v>67</v>
      </c>
      <c r="B77" s="185" t="s">
        <v>326</v>
      </c>
      <c r="C77" s="198" t="s">
        <v>327</v>
      </c>
      <c r="D77" s="187"/>
      <c r="E77" s="188"/>
      <c r="F77" s="187"/>
      <c r="G77" s="189"/>
      <c r="H77" s="187"/>
      <c r="I77" s="190"/>
      <c r="J77" s="187"/>
      <c r="K77" s="191">
        <v>1</v>
      </c>
      <c r="L77" s="187"/>
      <c r="M77" s="192"/>
      <c r="N77" s="187"/>
      <c r="O77" s="193"/>
      <c r="P77" s="187"/>
      <c r="Q77" s="188"/>
      <c r="R77" s="187"/>
      <c r="S77" s="194"/>
      <c r="T77" s="187"/>
      <c r="U77" s="195"/>
      <c r="V77" s="187"/>
      <c r="W77" s="196"/>
      <c r="X77" s="187"/>
      <c r="Y77" s="192"/>
      <c r="Z77" s="187"/>
      <c r="AA77" s="193">
        <v>1</v>
      </c>
      <c r="AB77" s="187"/>
      <c r="AC77" s="188"/>
      <c r="AD77" s="187">
        <v>1</v>
      </c>
      <c r="AE77" s="194"/>
      <c r="AF77" s="187"/>
      <c r="AG77" s="195"/>
      <c r="AH77" s="187"/>
      <c r="AI77" s="196"/>
      <c r="AJ77" s="187"/>
      <c r="AK77" s="192"/>
      <c r="AL77" s="187"/>
      <c r="AM77" s="193"/>
      <c r="AN77" s="187"/>
      <c r="AO77" s="188"/>
      <c r="AP77" s="187"/>
      <c r="AQ77" s="194"/>
      <c r="AR77" s="187"/>
      <c r="AS77" s="195"/>
      <c r="AT77" s="187"/>
      <c r="AU77" s="196"/>
      <c r="AV77" s="187"/>
      <c r="AW77" s="192"/>
      <c r="AX77" s="187"/>
      <c r="AY77" s="193"/>
      <c r="AZ77" s="197"/>
      <c r="BA77" s="124">
        <f t="shared" si="4"/>
        <v>3</v>
      </c>
      <c r="BB77" s="124">
        <f t="shared" si="5"/>
        <v>3</v>
      </c>
      <c r="BC77" s="4"/>
      <c r="BF77" s="4"/>
      <c r="BG77" s="4"/>
      <c r="BH77" s="4"/>
    </row>
    <row r="78" spans="1:60" ht="16.5" customHeight="1" x14ac:dyDescent="0.25">
      <c r="A78" s="184">
        <v>68</v>
      </c>
      <c r="B78" s="185" t="s">
        <v>328</v>
      </c>
      <c r="C78" s="198" t="s">
        <v>329</v>
      </c>
      <c r="D78" s="187">
        <v>1</v>
      </c>
      <c r="E78" s="188">
        <v>2</v>
      </c>
      <c r="F78" s="187"/>
      <c r="G78" s="189"/>
      <c r="H78" s="187"/>
      <c r="I78" s="190"/>
      <c r="J78" s="187"/>
      <c r="K78" s="191"/>
      <c r="L78" s="187">
        <v>1</v>
      </c>
      <c r="M78" s="192"/>
      <c r="N78" s="187"/>
      <c r="O78" s="193"/>
      <c r="P78" s="187"/>
      <c r="Q78" s="188"/>
      <c r="R78" s="187"/>
      <c r="S78" s="194"/>
      <c r="T78" s="187"/>
      <c r="U78" s="195"/>
      <c r="V78" s="187"/>
      <c r="W78" s="196"/>
      <c r="X78" s="187"/>
      <c r="Y78" s="192"/>
      <c r="Z78" s="187"/>
      <c r="AA78" s="193"/>
      <c r="AB78" s="187"/>
      <c r="AC78" s="188"/>
      <c r="AD78" s="187"/>
      <c r="AE78" s="194"/>
      <c r="AF78" s="187"/>
      <c r="AG78" s="195"/>
      <c r="AH78" s="187"/>
      <c r="AI78" s="196">
        <v>1</v>
      </c>
      <c r="AJ78" s="187"/>
      <c r="AK78" s="192">
        <v>1</v>
      </c>
      <c r="AL78" s="187"/>
      <c r="AM78" s="193"/>
      <c r="AN78" s="187"/>
      <c r="AO78" s="188"/>
      <c r="AP78" s="187"/>
      <c r="AQ78" s="194"/>
      <c r="AR78" s="187"/>
      <c r="AS78" s="195"/>
      <c r="AT78" s="187"/>
      <c r="AU78" s="196"/>
      <c r="AV78" s="187"/>
      <c r="AW78" s="192"/>
      <c r="AX78" s="187"/>
      <c r="AY78" s="193"/>
      <c r="AZ78" s="197"/>
      <c r="BA78" s="124">
        <f t="shared" si="4"/>
        <v>5</v>
      </c>
      <c r="BB78" s="124">
        <f t="shared" si="5"/>
        <v>6</v>
      </c>
      <c r="BC78" s="4"/>
      <c r="BF78" s="4"/>
      <c r="BG78" s="4"/>
      <c r="BH78" s="4"/>
    </row>
    <row r="79" spans="1:60" ht="16.5" customHeight="1" x14ac:dyDescent="0.25">
      <c r="A79" s="184">
        <v>69</v>
      </c>
      <c r="B79" s="185" t="s">
        <v>330</v>
      </c>
      <c r="C79" s="198" t="s">
        <v>331</v>
      </c>
      <c r="D79" s="187"/>
      <c r="E79" s="188">
        <v>1</v>
      </c>
      <c r="F79" s="187"/>
      <c r="G79" s="189"/>
      <c r="H79" s="187"/>
      <c r="I79" s="190"/>
      <c r="J79" s="187">
        <v>1</v>
      </c>
      <c r="K79" s="191"/>
      <c r="L79" s="187"/>
      <c r="M79" s="192"/>
      <c r="N79" s="187"/>
      <c r="O79" s="193"/>
      <c r="P79" s="187"/>
      <c r="Q79" s="188"/>
      <c r="R79" s="187"/>
      <c r="S79" s="194"/>
      <c r="T79" s="187"/>
      <c r="U79" s="195"/>
      <c r="V79" s="187"/>
      <c r="W79" s="196"/>
      <c r="X79" s="187"/>
      <c r="Y79" s="192"/>
      <c r="Z79" s="187"/>
      <c r="AA79" s="193"/>
      <c r="AB79" s="187"/>
      <c r="AC79" s="188"/>
      <c r="AD79" s="187"/>
      <c r="AE79" s="194"/>
      <c r="AF79" s="187"/>
      <c r="AG79" s="195"/>
      <c r="AH79" s="187"/>
      <c r="AI79" s="196"/>
      <c r="AJ79" s="187"/>
      <c r="AK79" s="192"/>
      <c r="AL79" s="187"/>
      <c r="AM79" s="193"/>
      <c r="AN79" s="187"/>
      <c r="AO79" s="188"/>
      <c r="AP79" s="187"/>
      <c r="AQ79" s="194"/>
      <c r="AR79" s="187"/>
      <c r="AS79" s="195"/>
      <c r="AT79" s="187"/>
      <c r="AU79" s="196"/>
      <c r="AV79" s="187"/>
      <c r="AW79" s="192"/>
      <c r="AX79" s="187"/>
      <c r="AY79" s="193"/>
      <c r="AZ79" s="197"/>
      <c r="BA79" s="124">
        <f t="shared" si="4"/>
        <v>2</v>
      </c>
      <c r="BB79" s="124">
        <f t="shared" si="5"/>
        <v>2</v>
      </c>
      <c r="BC79" s="4"/>
      <c r="BF79" s="4"/>
      <c r="BG79" s="4"/>
      <c r="BH79" s="4"/>
    </row>
    <row r="80" spans="1:60" ht="16.5" customHeight="1" x14ac:dyDescent="0.25">
      <c r="A80" s="184">
        <v>70</v>
      </c>
      <c r="B80" s="185" t="s">
        <v>332</v>
      </c>
      <c r="C80" s="198" t="s">
        <v>333</v>
      </c>
      <c r="D80" s="187"/>
      <c r="E80" s="188"/>
      <c r="F80" s="187"/>
      <c r="G80" s="189"/>
      <c r="H80" s="187"/>
      <c r="I80" s="190"/>
      <c r="J80" s="187"/>
      <c r="K80" s="191"/>
      <c r="L80" s="187"/>
      <c r="M80" s="192"/>
      <c r="N80" s="187"/>
      <c r="O80" s="193"/>
      <c r="P80" s="187"/>
      <c r="Q80" s="188"/>
      <c r="R80" s="187"/>
      <c r="S80" s="194"/>
      <c r="T80" s="187"/>
      <c r="U80" s="195"/>
      <c r="V80" s="187"/>
      <c r="W80" s="196"/>
      <c r="X80" s="187"/>
      <c r="Y80" s="192"/>
      <c r="Z80" s="187"/>
      <c r="AA80" s="193"/>
      <c r="AB80" s="187"/>
      <c r="AC80" s="188"/>
      <c r="AD80" s="187"/>
      <c r="AE80" s="194"/>
      <c r="AF80" s="187"/>
      <c r="AG80" s="195">
        <v>2</v>
      </c>
      <c r="AH80" s="187"/>
      <c r="AI80" s="196"/>
      <c r="AJ80" s="187"/>
      <c r="AK80" s="192"/>
      <c r="AL80" s="187"/>
      <c r="AM80" s="193"/>
      <c r="AN80" s="187"/>
      <c r="AO80" s="188"/>
      <c r="AP80" s="187"/>
      <c r="AQ80" s="194"/>
      <c r="AR80" s="187"/>
      <c r="AS80" s="195"/>
      <c r="AT80" s="187"/>
      <c r="AU80" s="196"/>
      <c r="AV80" s="187"/>
      <c r="AW80" s="192"/>
      <c r="AX80" s="187"/>
      <c r="AY80" s="193"/>
      <c r="AZ80" s="197"/>
      <c r="BA80" s="124">
        <f t="shared" si="4"/>
        <v>1</v>
      </c>
      <c r="BB80" s="124">
        <f t="shared" si="5"/>
        <v>2</v>
      </c>
      <c r="BC80" s="4"/>
      <c r="BF80" s="4"/>
      <c r="BG80" s="4"/>
      <c r="BH80" s="4"/>
    </row>
    <row r="81" spans="1:60" ht="16.5" customHeight="1" x14ac:dyDescent="0.25">
      <c r="A81" s="184">
        <v>71</v>
      </c>
      <c r="B81" s="185" t="s">
        <v>334</v>
      </c>
      <c r="C81" s="198" t="s">
        <v>335</v>
      </c>
      <c r="D81" s="187">
        <v>3</v>
      </c>
      <c r="E81" s="188">
        <v>3</v>
      </c>
      <c r="F81" s="187"/>
      <c r="G81" s="189">
        <v>1</v>
      </c>
      <c r="H81" s="187">
        <v>1</v>
      </c>
      <c r="I81" s="190">
        <v>1</v>
      </c>
      <c r="J81" s="187">
        <v>1</v>
      </c>
      <c r="K81" s="191">
        <v>2</v>
      </c>
      <c r="L81" s="187">
        <v>1</v>
      </c>
      <c r="M81" s="192"/>
      <c r="N81" s="187"/>
      <c r="O81" s="193"/>
      <c r="P81" s="187"/>
      <c r="Q81" s="188">
        <v>1</v>
      </c>
      <c r="R81" s="187">
        <v>2</v>
      </c>
      <c r="S81" s="194"/>
      <c r="T81" s="187"/>
      <c r="U81" s="195"/>
      <c r="V81" s="187"/>
      <c r="W81" s="196"/>
      <c r="X81" s="187"/>
      <c r="Y81" s="192"/>
      <c r="Z81" s="187"/>
      <c r="AA81" s="193">
        <v>1</v>
      </c>
      <c r="AB81" s="187">
        <v>1</v>
      </c>
      <c r="AC81" s="188"/>
      <c r="AD81" s="187">
        <v>1</v>
      </c>
      <c r="AE81" s="194">
        <v>3</v>
      </c>
      <c r="AF81" s="187">
        <v>3</v>
      </c>
      <c r="AG81" s="195">
        <v>3</v>
      </c>
      <c r="AH81" s="187">
        <v>2</v>
      </c>
      <c r="AI81" s="196">
        <v>1</v>
      </c>
      <c r="AJ81" s="187">
        <v>2</v>
      </c>
      <c r="AK81" s="192">
        <v>3</v>
      </c>
      <c r="AL81" s="187"/>
      <c r="AM81" s="193">
        <v>2</v>
      </c>
      <c r="AN81" s="187">
        <v>2</v>
      </c>
      <c r="AO81" s="188">
        <v>1</v>
      </c>
      <c r="AP81" s="187"/>
      <c r="AQ81" s="194"/>
      <c r="AR81" s="187"/>
      <c r="AS81" s="195">
        <v>1</v>
      </c>
      <c r="AT81" s="187">
        <v>3</v>
      </c>
      <c r="AU81" s="196">
        <v>3</v>
      </c>
      <c r="AV81" s="187"/>
      <c r="AW81" s="192">
        <v>1</v>
      </c>
      <c r="AX81" s="187">
        <v>1</v>
      </c>
      <c r="AY81" s="193">
        <v>1</v>
      </c>
      <c r="AZ81" s="197"/>
      <c r="BA81" s="124">
        <f t="shared" si="4"/>
        <v>29</v>
      </c>
      <c r="BB81" s="124">
        <f t="shared" si="5"/>
        <v>51</v>
      </c>
      <c r="BC81" s="4"/>
      <c r="BF81" s="4"/>
      <c r="BG81" s="4"/>
      <c r="BH81" s="4"/>
    </row>
    <row r="82" spans="1:60" ht="16.5" customHeight="1" x14ac:dyDescent="0.25">
      <c r="A82" s="184">
        <v>72</v>
      </c>
      <c r="B82" s="185" t="s">
        <v>336</v>
      </c>
      <c r="C82" s="198" t="s">
        <v>337</v>
      </c>
      <c r="D82" s="187"/>
      <c r="E82" s="188"/>
      <c r="F82" s="187"/>
      <c r="G82" s="189"/>
      <c r="H82" s="187"/>
      <c r="I82" s="190"/>
      <c r="J82" s="187"/>
      <c r="K82" s="191"/>
      <c r="L82" s="187"/>
      <c r="M82" s="192"/>
      <c r="N82" s="187"/>
      <c r="O82" s="193"/>
      <c r="P82" s="187"/>
      <c r="Q82" s="188"/>
      <c r="R82" s="187"/>
      <c r="S82" s="194"/>
      <c r="T82" s="187"/>
      <c r="U82" s="195"/>
      <c r="V82" s="187"/>
      <c r="W82" s="196"/>
      <c r="X82" s="187"/>
      <c r="Y82" s="192"/>
      <c r="Z82" s="187"/>
      <c r="AA82" s="193"/>
      <c r="AB82" s="187"/>
      <c r="AC82" s="188"/>
      <c r="AD82" s="187"/>
      <c r="AE82" s="194"/>
      <c r="AF82" s="187"/>
      <c r="AG82" s="195"/>
      <c r="AH82" s="187"/>
      <c r="AI82" s="196"/>
      <c r="AJ82" s="187"/>
      <c r="AK82" s="192"/>
      <c r="AL82" s="187"/>
      <c r="AM82" s="193"/>
      <c r="AN82" s="187"/>
      <c r="AO82" s="188"/>
      <c r="AP82" s="187"/>
      <c r="AQ82" s="194"/>
      <c r="AR82" s="187"/>
      <c r="AS82" s="195"/>
      <c r="AT82" s="187"/>
      <c r="AU82" s="196"/>
      <c r="AV82" s="187"/>
      <c r="AW82" s="192"/>
      <c r="AX82" s="187"/>
      <c r="AY82" s="193"/>
      <c r="AZ82" s="197"/>
      <c r="BA82" s="124">
        <f t="shared" si="4"/>
        <v>0</v>
      </c>
      <c r="BB82" s="124">
        <f t="shared" si="5"/>
        <v>0</v>
      </c>
      <c r="BC82" s="4"/>
      <c r="BF82" s="4"/>
      <c r="BG82" s="4"/>
      <c r="BH82" s="4"/>
    </row>
    <row r="83" spans="1:60" ht="16.5" customHeight="1" x14ac:dyDescent="0.25">
      <c r="A83" s="184">
        <v>73</v>
      </c>
      <c r="B83" s="185" t="s">
        <v>338</v>
      </c>
      <c r="C83" s="198" t="s">
        <v>339</v>
      </c>
      <c r="D83" s="187"/>
      <c r="E83" s="188">
        <v>1</v>
      </c>
      <c r="F83" s="187">
        <v>2</v>
      </c>
      <c r="G83" s="189"/>
      <c r="H83" s="187">
        <v>2</v>
      </c>
      <c r="I83" s="190">
        <v>2</v>
      </c>
      <c r="J83" s="187"/>
      <c r="K83" s="191">
        <v>1</v>
      </c>
      <c r="L83" s="187"/>
      <c r="M83" s="192">
        <v>1</v>
      </c>
      <c r="N83" s="187"/>
      <c r="O83" s="193"/>
      <c r="P83" s="187"/>
      <c r="Q83" s="188">
        <v>1</v>
      </c>
      <c r="R83" s="187">
        <v>1</v>
      </c>
      <c r="S83" s="194"/>
      <c r="T83" s="187"/>
      <c r="U83" s="195"/>
      <c r="V83" s="187"/>
      <c r="W83" s="196"/>
      <c r="X83" s="187"/>
      <c r="Y83" s="192"/>
      <c r="Z83" s="187"/>
      <c r="AA83" s="193">
        <v>2</v>
      </c>
      <c r="AB83" s="187">
        <v>2</v>
      </c>
      <c r="AC83" s="188">
        <v>1</v>
      </c>
      <c r="AD83" s="187">
        <v>2</v>
      </c>
      <c r="AE83" s="194">
        <v>1</v>
      </c>
      <c r="AF83" s="187">
        <v>2</v>
      </c>
      <c r="AG83" s="195"/>
      <c r="AH83" s="187"/>
      <c r="AI83" s="196"/>
      <c r="AJ83" s="187">
        <v>1</v>
      </c>
      <c r="AK83" s="192">
        <v>1</v>
      </c>
      <c r="AL83" s="187">
        <v>2</v>
      </c>
      <c r="AM83" s="193">
        <v>1</v>
      </c>
      <c r="AN83" s="187">
        <v>1</v>
      </c>
      <c r="AO83" s="188">
        <v>2</v>
      </c>
      <c r="AP83" s="187">
        <v>2</v>
      </c>
      <c r="AQ83" s="194">
        <v>2</v>
      </c>
      <c r="AR83" s="187">
        <v>2</v>
      </c>
      <c r="AS83" s="195">
        <v>3</v>
      </c>
      <c r="AT83" s="187">
        <v>1</v>
      </c>
      <c r="AU83" s="196">
        <v>3</v>
      </c>
      <c r="AV83" s="187">
        <v>1</v>
      </c>
      <c r="AW83" s="192">
        <v>1</v>
      </c>
      <c r="AX83" s="187">
        <v>1</v>
      </c>
      <c r="AY83" s="193">
        <v>1</v>
      </c>
      <c r="AZ83" s="197">
        <v>1</v>
      </c>
      <c r="BA83" s="124">
        <f t="shared" si="4"/>
        <v>31</v>
      </c>
      <c r="BB83" s="124">
        <f t="shared" si="5"/>
        <v>47</v>
      </c>
      <c r="BC83" s="4"/>
      <c r="BF83" s="4"/>
      <c r="BG83" s="4"/>
      <c r="BH83" s="4"/>
    </row>
    <row r="84" spans="1:60" ht="16.5" customHeight="1" x14ac:dyDescent="0.25">
      <c r="A84" s="184">
        <v>74</v>
      </c>
      <c r="B84" s="185" t="s">
        <v>340</v>
      </c>
      <c r="C84" s="198" t="s">
        <v>341</v>
      </c>
      <c r="D84" s="187"/>
      <c r="E84" s="188"/>
      <c r="F84" s="187">
        <v>1</v>
      </c>
      <c r="G84" s="189"/>
      <c r="H84" s="187"/>
      <c r="I84" s="190"/>
      <c r="J84" s="187"/>
      <c r="K84" s="191"/>
      <c r="L84" s="187">
        <v>1</v>
      </c>
      <c r="M84" s="192"/>
      <c r="N84" s="187"/>
      <c r="O84" s="193"/>
      <c r="P84" s="187"/>
      <c r="Q84" s="188"/>
      <c r="R84" s="187"/>
      <c r="S84" s="194"/>
      <c r="T84" s="187"/>
      <c r="U84" s="195"/>
      <c r="V84" s="187"/>
      <c r="W84" s="196"/>
      <c r="X84" s="187"/>
      <c r="Y84" s="192"/>
      <c r="Z84" s="187"/>
      <c r="AA84" s="193"/>
      <c r="AB84" s="187"/>
      <c r="AC84" s="188">
        <v>1</v>
      </c>
      <c r="AD84" s="187"/>
      <c r="AE84" s="194">
        <v>1</v>
      </c>
      <c r="AF84" s="187">
        <v>1</v>
      </c>
      <c r="AG84" s="195"/>
      <c r="AH84" s="187">
        <v>1</v>
      </c>
      <c r="AI84" s="196"/>
      <c r="AJ84" s="187"/>
      <c r="AK84" s="192"/>
      <c r="AL84" s="187">
        <v>1</v>
      </c>
      <c r="AM84" s="193"/>
      <c r="AN84" s="187"/>
      <c r="AO84" s="188"/>
      <c r="AP84" s="187"/>
      <c r="AQ84" s="194"/>
      <c r="AR84" s="187"/>
      <c r="AS84" s="195">
        <v>1</v>
      </c>
      <c r="AT84" s="187"/>
      <c r="AU84" s="196"/>
      <c r="AV84" s="187"/>
      <c r="AW84" s="192"/>
      <c r="AX84" s="187"/>
      <c r="AY84" s="193"/>
      <c r="AZ84" s="197"/>
      <c r="BA84" s="124">
        <f t="shared" si="4"/>
        <v>8</v>
      </c>
      <c r="BB84" s="124">
        <f t="shared" si="5"/>
        <v>8</v>
      </c>
      <c r="BC84" s="4"/>
      <c r="BF84" s="4"/>
      <c r="BG84" s="4"/>
      <c r="BH84" s="4"/>
    </row>
    <row r="85" spans="1:60" ht="16.5" customHeight="1" x14ac:dyDescent="0.25">
      <c r="A85" s="184">
        <v>75</v>
      </c>
      <c r="B85" s="185" t="s">
        <v>342</v>
      </c>
      <c r="C85" s="198" t="s">
        <v>343</v>
      </c>
      <c r="D85" s="187"/>
      <c r="E85" s="188">
        <v>1</v>
      </c>
      <c r="F85" s="187">
        <v>1</v>
      </c>
      <c r="G85" s="189"/>
      <c r="H85" s="187"/>
      <c r="I85" s="190"/>
      <c r="J85" s="187">
        <v>1</v>
      </c>
      <c r="K85" s="191">
        <v>2</v>
      </c>
      <c r="L85" s="187"/>
      <c r="M85" s="192"/>
      <c r="N85" s="187"/>
      <c r="O85" s="193"/>
      <c r="P85" s="187"/>
      <c r="Q85" s="188"/>
      <c r="R85" s="187"/>
      <c r="S85" s="194"/>
      <c r="T85" s="187"/>
      <c r="U85" s="195"/>
      <c r="V85" s="187"/>
      <c r="W85" s="196"/>
      <c r="X85" s="187"/>
      <c r="Y85" s="192"/>
      <c r="Z85" s="187"/>
      <c r="AA85" s="193"/>
      <c r="AB85" s="187">
        <v>1</v>
      </c>
      <c r="AC85" s="188"/>
      <c r="AD85" s="187">
        <v>2</v>
      </c>
      <c r="AE85" s="194"/>
      <c r="AF85" s="187">
        <v>2</v>
      </c>
      <c r="AG85" s="195"/>
      <c r="AH85" s="187">
        <v>1</v>
      </c>
      <c r="AI85" s="196">
        <v>2</v>
      </c>
      <c r="AJ85" s="187"/>
      <c r="AK85" s="192">
        <v>1</v>
      </c>
      <c r="AL85" s="187">
        <v>2</v>
      </c>
      <c r="AM85" s="193"/>
      <c r="AN85" s="187">
        <v>1</v>
      </c>
      <c r="AO85" s="188">
        <v>1</v>
      </c>
      <c r="AP85" s="187"/>
      <c r="AQ85" s="194"/>
      <c r="AR85" s="187"/>
      <c r="AS85" s="195">
        <v>1</v>
      </c>
      <c r="AT85" s="187"/>
      <c r="AU85" s="196"/>
      <c r="AV85" s="187"/>
      <c r="AW85" s="192"/>
      <c r="AX85" s="187"/>
      <c r="AY85" s="193">
        <v>1</v>
      </c>
      <c r="AZ85" s="197">
        <v>1</v>
      </c>
      <c r="BA85" s="124">
        <f t="shared" si="4"/>
        <v>16</v>
      </c>
      <c r="BB85" s="124">
        <f t="shared" si="5"/>
        <v>21</v>
      </c>
      <c r="BC85" s="4"/>
      <c r="BF85" s="4"/>
      <c r="BG85" s="4"/>
      <c r="BH85" s="4"/>
    </row>
    <row r="86" spans="1:60" ht="16.5" customHeight="1" x14ac:dyDescent="0.25">
      <c r="A86" s="184">
        <v>76</v>
      </c>
      <c r="B86" s="185" t="s">
        <v>344</v>
      </c>
      <c r="C86" s="198" t="s">
        <v>345</v>
      </c>
      <c r="D86" s="187"/>
      <c r="E86" s="188"/>
      <c r="F86" s="187"/>
      <c r="G86" s="189"/>
      <c r="H86" s="187"/>
      <c r="I86" s="190"/>
      <c r="J86" s="187"/>
      <c r="K86" s="191"/>
      <c r="L86" s="187"/>
      <c r="M86" s="192"/>
      <c r="N86" s="187"/>
      <c r="O86" s="193"/>
      <c r="P86" s="187"/>
      <c r="Q86" s="188"/>
      <c r="R86" s="187"/>
      <c r="S86" s="194"/>
      <c r="T86" s="187"/>
      <c r="U86" s="195"/>
      <c r="V86" s="187"/>
      <c r="W86" s="196"/>
      <c r="X86" s="187"/>
      <c r="Y86" s="192"/>
      <c r="Z86" s="187"/>
      <c r="AA86" s="193"/>
      <c r="AB86" s="187"/>
      <c r="AC86" s="188"/>
      <c r="AD86" s="187"/>
      <c r="AE86" s="194"/>
      <c r="AF86" s="187"/>
      <c r="AG86" s="195"/>
      <c r="AH86" s="187"/>
      <c r="AI86" s="196"/>
      <c r="AJ86" s="187"/>
      <c r="AK86" s="192"/>
      <c r="AL86" s="187"/>
      <c r="AM86" s="193"/>
      <c r="AN86" s="187"/>
      <c r="AO86" s="188"/>
      <c r="AP86" s="187"/>
      <c r="AQ86" s="194"/>
      <c r="AR86" s="187"/>
      <c r="AS86" s="195"/>
      <c r="AT86" s="187"/>
      <c r="AU86" s="196"/>
      <c r="AV86" s="187"/>
      <c r="AW86" s="192"/>
      <c r="AX86" s="187"/>
      <c r="AY86" s="193"/>
      <c r="AZ86" s="197"/>
      <c r="BA86" s="124">
        <f t="shared" si="4"/>
        <v>0</v>
      </c>
      <c r="BB86" s="124">
        <f t="shared" si="5"/>
        <v>0</v>
      </c>
      <c r="BC86" s="4"/>
      <c r="BF86" s="4"/>
      <c r="BG86" s="4"/>
      <c r="BH86" s="4"/>
    </row>
    <row r="87" spans="1:60" ht="16.5" customHeight="1" x14ac:dyDescent="0.25">
      <c r="A87" s="184">
        <v>77</v>
      </c>
      <c r="B87" s="185" t="s">
        <v>346</v>
      </c>
      <c r="C87" s="198" t="s">
        <v>347</v>
      </c>
      <c r="D87" s="187"/>
      <c r="E87" s="188"/>
      <c r="F87" s="187"/>
      <c r="G87" s="189"/>
      <c r="H87" s="187"/>
      <c r="I87" s="190"/>
      <c r="J87" s="187"/>
      <c r="K87" s="191"/>
      <c r="L87" s="187"/>
      <c r="M87" s="192"/>
      <c r="N87" s="187"/>
      <c r="O87" s="193"/>
      <c r="P87" s="187"/>
      <c r="Q87" s="188"/>
      <c r="R87" s="187"/>
      <c r="S87" s="194"/>
      <c r="T87" s="187"/>
      <c r="U87" s="195"/>
      <c r="V87" s="187"/>
      <c r="W87" s="196"/>
      <c r="X87" s="187"/>
      <c r="Y87" s="192"/>
      <c r="Z87" s="187"/>
      <c r="AA87" s="193"/>
      <c r="AB87" s="187"/>
      <c r="AC87" s="188"/>
      <c r="AD87" s="187"/>
      <c r="AE87" s="194"/>
      <c r="AF87" s="187"/>
      <c r="AG87" s="195"/>
      <c r="AH87" s="187"/>
      <c r="AI87" s="196"/>
      <c r="AJ87" s="187"/>
      <c r="AK87" s="192"/>
      <c r="AL87" s="187"/>
      <c r="AM87" s="193"/>
      <c r="AN87" s="187"/>
      <c r="AO87" s="188"/>
      <c r="AP87" s="187"/>
      <c r="AQ87" s="194"/>
      <c r="AR87" s="187"/>
      <c r="AS87" s="195"/>
      <c r="AT87" s="187"/>
      <c r="AU87" s="196"/>
      <c r="AV87" s="187"/>
      <c r="AW87" s="192"/>
      <c r="AX87" s="187"/>
      <c r="AY87" s="193"/>
      <c r="AZ87" s="197"/>
      <c r="BA87" s="124">
        <f t="shared" si="4"/>
        <v>0</v>
      </c>
      <c r="BB87" s="124">
        <f t="shared" si="5"/>
        <v>0</v>
      </c>
      <c r="BC87" s="4"/>
      <c r="BF87" s="4"/>
      <c r="BG87" s="4"/>
      <c r="BH87" s="4"/>
    </row>
    <row r="88" spans="1:60" ht="16.5" customHeight="1" x14ac:dyDescent="0.25">
      <c r="A88" s="184">
        <v>78</v>
      </c>
      <c r="B88" s="185" t="s">
        <v>348</v>
      </c>
      <c r="C88" s="198" t="s">
        <v>349</v>
      </c>
      <c r="D88" s="187">
        <v>3</v>
      </c>
      <c r="E88" s="188">
        <v>4</v>
      </c>
      <c r="F88" s="187">
        <v>1</v>
      </c>
      <c r="G88" s="189"/>
      <c r="H88" s="187"/>
      <c r="I88" s="190">
        <v>1</v>
      </c>
      <c r="J88" s="187"/>
      <c r="K88" s="191">
        <v>1</v>
      </c>
      <c r="L88" s="187">
        <v>12</v>
      </c>
      <c r="M88" s="192"/>
      <c r="N88" s="187"/>
      <c r="O88" s="193"/>
      <c r="P88" s="187"/>
      <c r="Q88" s="188">
        <v>2</v>
      </c>
      <c r="R88" s="187">
        <v>1</v>
      </c>
      <c r="S88" s="194"/>
      <c r="T88" s="187"/>
      <c r="U88" s="195"/>
      <c r="V88" s="187"/>
      <c r="W88" s="196"/>
      <c r="X88" s="187"/>
      <c r="Y88" s="192"/>
      <c r="Z88" s="187"/>
      <c r="AA88" s="193">
        <v>3</v>
      </c>
      <c r="AB88" s="187">
        <v>2</v>
      </c>
      <c r="AC88" s="188"/>
      <c r="AD88" s="187"/>
      <c r="AE88" s="194"/>
      <c r="AF88" s="187">
        <v>8</v>
      </c>
      <c r="AG88" s="195">
        <v>2</v>
      </c>
      <c r="AH88" s="187">
        <v>3</v>
      </c>
      <c r="AI88" s="196">
        <v>5</v>
      </c>
      <c r="AJ88" s="187">
        <v>1</v>
      </c>
      <c r="AK88" s="192">
        <v>1</v>
      </c>
      <c r="AL88" s="187">
        <v>1</v>
      </c>
      <c r="AM88" s="193">
        <v>10</v>
      </c>
      <c r="AN88" s="187">
        <v>3</v>
      </c>
      <c r="AO88" s="188"/>
      <c r="AP88" s="187"/>
      <c r="AQ88" s="194">
        <v>3</v>
      </c>
      <c r="AR88" s="187"/>
      <c r="AS88" s="195"/>
      <c r="AT88" s="187">
        <v>2</v>
      </c>
      <c r="AU88" s="196">
        <v>8</v>
      </c>
      <c r="AV88" s="187">
        <v>2</v>
      </c>
      <c r="AW88" s="192"/>
      <c r="AX88" s="187">
        <v>2</v>
      </c>
      <c r="AY88" s="193"/>
      <c r="AZ88" s="197"/>
      <c r="BA88" s="124">
        <f t="shared" si="4"/>
        <v>24</v>
      </c>
      <c r="BB88" s="124">
        <f t="shared" si="5"/>
        <v>81</v>
      </c>
      <c r="BC88" s="4"/>
      <c r="BF88" s="4"/>
      <c r="BG88" s="4"/>
      <c r="BH88" s="4"/>
    </row>
    <row r="89" spans="1:60" ht="16.5" customHeight="1" x14ac:dyDescent="0.25">
      <c r="A89" s="184">
        <v>79</v>
      </c>
      <c r="B89" s="185" t="s">
        <v>350</v>
      </c>
      <c r="C89" s="198" t="s">
        <v>351</v>
      </c>
      <c r="D89" s="187"/>
      <c r="E89" s="188"/>
      <c r="F89" s="187"/>
      <c r="G89" s="189"/>
      <c r="H89" s="187"/>
      <c r="I89" s="190"/>
      <c r="J89" s="187"/>
      <c r="K89" s="191"/>
      <c r="L89" s="187">
        <v>1</v>
      </c>
      <c r="M89" s="192"/>
      <c r="N89" s="187"/>
      <c r="O89" s="193"/>
      <c r="P89" s="187"/>
      <c r="Q89" s="188"/>
      <c r="R89" s="187"/>
      <c r="S89" s="194"/>
      <c r="T89" s="187"/>
      <c r="U89" s="195"/>
      <c r="V89" s="187"/>
      <c r="W89" s="196"/>
      <c r="X89" s="187"/>
      <c r="Y89" s="192"/>
      <c r="Z89" s="187"/>
      <c r="AA89" s="193"/>
      <c r="AB89" s="187"/>
      <c r="AC89" s="188"/>
      <c r="AD89" s="187"/>
      <c r="AE89" s="194"/>
      <c r="AF89" s="187">
        <v>1</v>
      </c>
      <c r="AG89" s="195">
        <v>2</v>
      </c>
      <c r="AH89" s="187"/>
      <c r="AI89" s="196"/>
      <c r="AJ89" s="187"/>
      <c r="AK89" s="192"/>
      <c r="AL89" s="187"/>
      <c r="AM89" s="193"/>
      <c r="AN89" s="187"/>
      <c r="AO89" s="188"/>
      <c r="AP89" s="187"/>
      <c r="AQ89" s="194"/>
      <c r="AR89" s="187"/>
      <c r="AS89" s="195"/>
      <c r="AT89" s="187"/>
      <c r="AU89" s="196"/>
      <c r="AV89" s="187"/>
      <c r="AW89" s="192"/>
      <c r="AX89" s="187"/>
      <c r="AY89" s="193"/>
      <c r="AZ89" s="197"/>
      <c r="BA89" s="124">
        <f t="shared" si="4"/>
        <v>3</v>
      </c>
      <c r="BB89" s="124">
        <f t="shared" si="5"/>
        <v>4</v>
      </c>
      <c r="BC89" s="4"/>
      <c r="BF89" s="4"/>
      <c r="BG89" s="4"/>
      <c r="BH89" s="4"/>
    </row>
    <row r="90" spans="1:60" ht="16.5" customHeight="1" x14ac:dyDescent="0.25">
      <c r="A90" s="184">
        <v>80</v>
      </c>
      <c r="B90" s="185" t="s">
        <v>352</v>
      </c>
      <c r="C90" s="198" t="s">
        <v>353</v>
      </c>
      <c r="D90" s="187"/>
      <c r="E90" s="188">
        <v>1</v>
      </c>
      <c r="F90" s="187">
        <v>1</v>
      </c>
      <c r="G90" s="189"/>
      <c r="H90" s="187"/>
      <c r="I90" s="190">
        <v>1</v>
      </c>
      <c r="J90" s="187">
        <v>1</v>
      </c>
      <c r="K90" s="191"/>
      <c r="L90" s="187">
        <v>2</v>
      </c>
      <c r="M90" s="192"/>
      <c r="N90" s="187"/>
      <c r="O90" s="193"/>
      <c r="P90" s="187"/>
      <c r="Q90" s="188"/>
      <c r="R90" s="187"/>
      <c r="S90" s="194"/>
      <c r="T90" s="187"/>
      <c r="U90" s="195"/>
      <c r="V90" s="187"/>
      <c r="W90" s="196"/>
      <c r="X90" s="187"/>
      <c r="Y90" s="192"/>
      <c r="Z90" s="187"/>
      <c r="AA90" s="193">
        <v>1</v>
      </c>
      <c r="AB90" s="187">
        <v>1</v>
      </c>
      <c r="AC90" s="188"/>
      <c r="AD90" s="187">
        <v>1</v>
      </c>
      <c r="AE90" s="194">
        <v>1</v>
      </c>
      <c r="AF90" s="187">
        <v>2</v>
      </c>
      <c r="AG90" s="195"/>
      <c r="AH90" s="187"/>
      <c r="AI90" s="196">
        <v>1</v>
      </c>
      <c r="AJ90" s="187">
        <v>4</v>
      </c>
      <c r="AK90" s="192">
        <v>1</v>
      </c>
      <c r="AL90" s="187">
        <v>1</v>
      </c>
      <c r="AM90" s="193">
        <v>2</v>
      </c>
      <c r="AN90" s="187">
        <v>3</v>
      </c>
      <c r="AO90" s="188"/>
      <c r="AP90" s="187"/>
      <c r="AQ90" s="194">
        <v>3</v>
      </c>
      <c r="AR90" s="187">
        <v>2</v>
      </c>
      <c r="AS90" s="195">
        <v>2</v>
      </c>
      <c r="AT90" s="187">
        <v>1</v>
      </c>
      <c r="AU90" s="196">
        <v>3</v>
      </c>
      <c r="AV90" s="187">
        <v>1</v>
      </c>
      <c r="AW90" s="192"/>
      <c r="AX90" s="187">
        <v>2</v>
      </c>
      <c r="AY90" s="193">
        <v>1</v>
      </c>
      <c r="AZ90" s="197">
        <v>1</v>
      </c>
      <c r="BA90" s="124">
        <f t="shared" si="4"/>
        <v>25</v>
      </c>
      <c r="BB90" s="124">
        <f t="shared" si="5"/>
        <v>40</v>
      </c>
      <c r="BC90" s="4"/>
      <c r="BF90" s="4"/>
      <c r="BG90" s="4"/>
      <c r="BH90" s="4"/>
    </row>
    <row r="91" spans="1:60" ht="16.5" customHeight="1" x14ac:dyDescent="0.25">
      <c r="A91" s="184">
        <v>81</v>
      </c>
      <c r="B91" s="185" t="s">
        <v>354</v>
      </c>
      <c r="C91" s="198" t="s">
        <v>355</v>
      </c>
      <c r="D91" s="187">
        <v>2</v>
      </c>
      <c r="E91" s="188">
        <v>1</v>
      </c>
      <c r="F91" s="187"/>
      <c r="G91" s="189"/>
      <c r="H91" s="187">
        <v>1</v>
      </c>
      <c r="I91" s="190">
        <v>1</v>
      </c>
      <c r="J91" s="187"/>
      <c r="K91" s="191"/>
      <c r="L91" s="187">
        <v>1</v>
      </c>
      <c r="M91" s="192"/>
      <c r="N91" s="187"/>
      <c r="O91" s="193"/>
      <c r="P91" s="187"/>
      <c r="Q91" s="188"/>
      <c r="R91" s="187"/>
      <c r="S91" s="194"/>
      <c r="T91" s="187"/>
      <c r="U91" s="195"/>
      <c r="V91" s="187"/>
      <c r="W91" s="196"/>
      <c r="X91" s="187"/>
      <c r="Y91" s="192"/>
      <c r="Z91" s="187"/>
      <c r="AA91" s="193"/>
      <c r="AB91" s="187"/>
      <c r="AC91" s="188"/>
      <c r="AD91" s="187"/>
      <c r="AE91" s="194">
        <v>1</v>
      </c>
      <c r="AF91" s="187">
        <v>1</v>
      </c>
      <c r="AG91" s="195"/>
      <c r="AH91" s="187"/>
      <c r="AI91" s="196">
        <v>1</v>
      </c>
      <c r="AJ91" s="187">
        <v>1</v>
      </c>
      <c r="AK91" s="192"/>
      <c r="AL91" s="187"/>
      <c r="AM91" s="193"/>
      <c r="AN91" s="187">
        <v>2</v>
      </c>
      <c r="AO91" s="188"/>
      <c r="AP91" s="187"/>
      <c r="AQ91" s="194"/>
      <c r="AR91" s="187"/>
      <c r="AS91" s="195"/>
      <c r="AT91" s="187"/>
      <c r="AU91" s="196"/>
      <c r="AV91" s="187">
        <v>1</v>
      </c>
      <c r="AW91" s="192"/>
      <c r="AX91" s="187">
        <v>1</v>
      </c>
      <c r="AY91" s="193"/>
      <c r="AZ91" s="197"/>
      <c r="BA91" s="124">
        <f t="shared" si="4"/>
        <v>12</v>
      </c>
      <c r="BB91" s="124">
        <f t="shared" si="5"/>
        <v>14</v>
      </c>
      <c r="BC91" s="4"/>
      <c r="BF91" s="4"/>
      <c r="BG91" s="4"/>
      <c r="BH91" s="4"/>
    </row>
    <row r="92" spans="1:60" ht="16.5" customHeight="1" x14ac:dyDescent="0.25">
      <c r="A92" s="184">
        <v>82</v>
      </c>
      <c r="B92" s="185" t="s">
        <v>356</v>
      </c>
      <c r="C92" s="198" t="s">
        <v>357</v>
      </c>
      <c r="D92" s="187"/>
      <c r="E92" s="188"/>
      <c r="F92" s="187"/>
      <c r="G92" s="189"/>
      <c r="H92" s="187"/>
      <c r="I92" s="190"/>
      <c r="J92" s="187"/>
      <c r="K92" s="191"/>
      <c r="L92" s="187"/>
      <c r="M92" s="192"/>
      <c r="N92" s="187"/>
      <c r="O92" s="193"/>
      <c r="P92" s="187"/>
      <c r="Q92" s="188"/>
      <c r="R92" s="187"/>
      <c r="S92" s="194"/>
      <c r="T92" s="187"/>
      <c r="U92" s="195"/>
      <c r="V92" s="187"/>
      <c r="W92" s="196"/>
      <c r="X92" s="187"/>
      <c r="Y92" s="192"/>
      <c r="Z92" s="187"/>
      <c r="AA92" s="193"/>
      <c r="AB92" s="187"/>
      <c r="AC92" s="188"/>
      <c r="AD92" s="187"/>
      <c r="AE92" s="194"/>
      <c r="AF92" s="187"/>
      <c r="AG92" s="195"/>
      <c r="AH92" s="187">
        <v>1</v>
      </c>
      <c r="AI92" s="196">
        <v>1</v>
      </c>
      <c r="AJ92" s="187"/>
      <c r="AK92" s="192">
        <v>1</v>
      </c>
      <c r="AL92" s="187"/>
      <c r="AM92" s="193">
        <v>2</v>
      </c>
      <c r="AN92" s="187"/>
      <c r="AO92" s="188"/>
      <c r="AP92" s="187"/>
      <c r="AQ92" s="194"/>
      <c r="AR92" s="187"/>
      <c r="AS92" s="195"/>
      <c r="AT92" s="187"/>
      <c r="AU92" s="196"/>
      <c r="AV92" s="187"/>
      <c r="AW92" s="192"/>
      <c r="AX92" s="187"/>
      <c r="AY92" s="193"/>
      <c r="AZ92" s="197"/>
      <c r="BA92" s="124">
        <f t="shared" si="4"/>
        <v>4</v>
      </c>
      <c r="BB92" s="124">
        <f t="shared" si="5"/>
        <v>5</v>
      </c>
      <c r="BC92" s="4"/>
      <c r="BF92" s="4"/>
      <c r="BG92" s="4"/>
      <c r="BH92" s="4"/>
    </row>
    <row r="93" spans="1:60" ht="16.5" customHeight="1" x14ac:dyDescent="0.25">
      <c r="A93" s="184">
        <v>83</v>
      </c>
      <c r="B93" s="185" t="s">
        <v>358</v>
      </c>
      <c r="C93" s="198" t="s">
        <v>359</v>
      </c>
      <c r="D93" s="187"/>
      <c r="E93" s="188"/>
      <c r="F93" s="187"/>
      <c r="G93" s="189"/>
      <c r="H93" s="187">
        <v>3</v>
      </c>
      <c r="I93" s="190">
        <v>1</v>
      </c>
      <c r="J93" s="187">
        <v>1</v>
      </c>
      <c r="K93" s="191"/>
      <c r="L93" s="187">
        <v>1</v>
      </c>
      <c r="M93" s="192"/>
      <c r="N93" s="187"/>
      <c r="O93" s="193"/>
      <c r="P93" s="187"/>
      <c r="Q93" s="188">
        <v>1</v>
      </c>
      <c r="R93" s="187">
        <v>2</v>
      </c>
      <c r="S93" s="194"/>
      <c r="T93" s="187"/>
      <c r="U93" s="195"/>
      <c r="V93" s="187"/>
      <c r="W93" s="196"/>
      <c r="X93" s="187"/>
      <c r="Y93" s="192"/>
      <c r="Z93" s="187"/>
      <c r="AA93" s="193"/>
      <c r="AB93" s="187"/>
      <c r="AC93" s="188"/>
      <c r="AD93" s="187"/>
      <c r="AE93" s="194"/>
      <c r="AF93" s="187"/>
      <c r="AG93" s="195"/>
      <c r="AH93" s="187">
        <v>1</v>
      </c>
      <c r="AI93" s="196">
        <v>1</v>
      </c>
      <c r="AJ93" s="187">
        <v>1</v>
      </c>
      <c r="AK93" s="192">
        <v>1</v>
      </c>
      <c r="AL93" s="187">
        <v>2</v>
      </c>
      <c r="AM93" s="193"/>
      <c r="AN93" s="187">
        <v>1</v>
      </c>
      <c r="AO93" s="188"/>
      <c r="AP93" s="187"/>
      <c r="AQ93" s="194">
        <v>1</v>
      </c>
      <c r="AR93" s="187">
        <v>1</v>
      </c>
      <c r="AS93" s="195"/>
      <c r="AT93" s="187"/>
      <c r="AU93" s="196"/>
      <c r="AV93" s="187"/>
      <c r="AW93" s="192"/>
      <c r="AX93" s="187">
        <v>1</v>
      </c>
      <c r="AY93" s="193">
        <v>1</v>
      </c>
      <c r="AZ93" s="197"/>
      <c r="BA93" s="124">
        <f t="shared" si="4"/>
        <v>16</v>
      </c>
      <c r="BB93" s="124">
        <f t="shared" si="5"/>
        <v>20</v>
      </c>
      <c r="BC93" s="4"/>
      <c r="BF93" s="4"/>
      <c r="BG93" s="4"/>
      <c r="BH93" s="4"/>
    </row>
    <row r="94" spans="1:60" ht="16.5" customHeight="1" x14ac:dyDescent="0.25">
      <c r="A94" s="184">
        <v>84</v>
      </c>
      <c r="B94" s="185" t="s">
        <v>360</v>
      </c>
      <c r="C94" s="198" t="s">
        <v>361</v>
      </c>
      <c r="D94" s="187"/>
      <c r="E94" s="188"/>
      <c r="F94" s="187"/>
      <c r="G94" s="189"/>
      <c r="H94" s="187"/>
      <c r="I94" s="190"/>
      <c r="J94" s="187"/>
      <c r="K94" s="191"/>
      <c r="L94" s="187"/>
      <c r="M94" s="192"/>
      <c r="N94" s="187"/>
      <c r="O94" s="193"/>
      <c r="P94" s="187"/>
      <c r="Q94" s="188"/>
      <c r="R94" s="187"/>
      <c r="S94" s="194"/>
      <c r="T94" s="187"/>
      <c r="U94" s="195"/>
      <c r="V94" s="187"/>
      <c r="W94" s="196"/>
      <c r="X94" s="187"/>
      <c r="Y94" s="192"/>
      <c r="Z94" s="187"/>
      <c r="AA94" s="193"/>
      <c r="AB94" s="187"/>
      <c r="AC94" s="188"/>
      <c r="AD94" s="187"/>
      <c r="AE94" s="194"/>
      <c r="AF94" s="187"/>
      <c r="AG94" s="195"/>
      <c r="AH94" s="187"/>
      <c r="AI94" s="196">
        <v>1</v>
      </c>
      <c r="AJ94" s="187"/>
      <c r="AK94" s="192"/>
      <c r="AL94" s="187"/>
      <c r="AM94" s="193"/>
      <c r="AN94" s="187"/>
      <c r="AO94" s="188"/>
      <c r="AP94" s="187"/>
      <c r="AQ94" s="194">
        <v>1</v>
      </c>
      <c r="AR94" s="187">
        <v>1</v>
      </c>
      <c r="AS94" s="195"/>
      <c r="AT94" s="187">
        <v>1</v>
      </c>
      <c r="AU94" s="196"/>
      <c r="AV94" s="187">
        <v>2</v>
      </c>
      <c r="AW94" s="192">
        <v>1</v>
      </c>
      <c r="AX94" s="187"/>
      <c r="AY94" s="193"/>
      <c r="AZ94" s="197"/>
      <c r="BA94" s="124">
        <f t="shared" si="4"/>
        <v>6</v>
      </c>
      <c r="BB94" s="124">
        <f t="shared" si="5"/>
        <v>7</v>
      </c>
      <c r="BC94" s="4"/>
      <c r="BF94" s="4"/>
      <c r="BG94" s="4"/>
      <c r="BH94" s="4"/>
    </row>
    <row r="95" spans="1:60" ht="16.5" customHeight="1" x14ac:dyDescent="0.25">
      <c r="A95" s="184">
        <v>85</v>
      </c>
      <c r="B95" s="185" t="s">
        <v>362</v>
      </c>
      <c r="C95" s="198" t="s">
        <v>363</v>
      </c>
      <c r="D95" s="187">
        <v>2</v>
      </c>
      <c r="E95" s="188">
        <v>2</v>
      </c>
      <c r="F95" s="187"/>
      <c r="G95" s="189"/>
      <c r="H95" s="187"/>
      <c r="I95" s="190">
        <v>1</v>
      </c>
      <c r="J95" s="187">
        <v>1</v>
      </c>
      <c r="K95" s="191"/>
      <c r="L95" s="187">
        <v>2</v>
      </c>
      <c r="M95" s="192"/>
      <c r="N95" s="187"/>
      <c r="O95" s="193"/>
      <c r="P95" s="187"/>
      <c r="Q95" s="188"/>
      <c r="R95" s="187"/>
      <c r="S95" s="194"/>
      <c r="T95" s="187"/>
      <c r="U95" s="195"/>
      <c r="V95" s="187"/>
      <c r="W95" s="196"/>
      <c r="X95" s="187"/>
      <c r="Y95" s="192"/>
      <c r="Z95" s="187"/>
      <c r="AA95" s="193"/>
      <c r="AB95" s="187"/>
      <c r="AC95" s="188"/>
      <c r="AD95" s="187"/>
      <c r="AE95" s="194">
        <v>1</v>
      </c>
      <c r="AF95" s="187"/>
      <c r="AG95" s="195">
        <v>2</v>
      </c>
      <c r="AH95" s="187"/>
      <c r="AI95" s="196"/>
      <c r="AJ95" s="187"/>
      <c r="AK95" s="192">
        <v>2</v>
      </c>
      <c r="AL95" s="187"/>
      <c r="AM95" s="193"/>
      <c r="AN95" s="187">
        <v>2</v>
      </c>
      <c r="AO95" s="188">
        <v>2</v>
      </c>
      <c r="AP95" s="187">
        <v>3</v>
      </c>
      <c r="AQ95" s="194">
        <v>2</v>
      </c>
      <c r="AR95" s="187"/>
      <c r="AS95" s="195"/>
      <c r="AT95" s="187">
        <v>1</v>
      </c>
      <c r="AU95" s="196"/>
      <c r="AV95" s="187"/>
      <c r="AW95" s="192"/>
      <c r="AX95" s="187"/>
      <c r="AY95" s="193">
        <v>1</v>
      </c>
      <c r="AZ95" s="197"/>
      <c r="BA95" s="124">
        <f t="shared" si="4"/>
        <v>14</v>
      </c>
      <c r="BB95" s="124">
        <f t="shared" si="5"/>
        <v>24</v>
      </c>
      <c r="BC95" s="4"/>
      <c r="BF95" s="4"/>
      <c r="BG95" s="4"/>
      <c r="BH95" s="4"/>
    </row>
    <row r="96" spans="1:60" ht="16.5" customHeight="1" x14ac:dyDescent="0.25">
      <c r="A96" s="184">
        <v>86</v>
      </c>
      <c r="B96" s="185" t="s">
        <v>364</v>
      </c>
      <c r="C96" s="198" t="s">
        <v>365</v>
      </c>
      <c r="D96" s="187"/>
      <c r="E96" s="188"/>
      <c r="F96" s="187"/>
      <c r="G96" s="189"/>
      <c r="H96" s="187"/>
      <c r="I96" s="190"/>
      <c r="J96" s="187"/>
      <c r="K96" s="191"/>
      <c r="L96" s="187"/>
      <c r="M96" s="192"/>
      <c r="N96" s="187"/>
      <c r="O96" s="193"/>
      <c r="P96" s="187"/>
      <c r="Q96" s="188"/>
      <c r="R96" s="187"/>
      <c r="S96" s="194"/>
      <c r="T96" s="187"/>
      <c r="U96" s="195"/>
      <c r="V96" s="187"/>
      <c r="W96" s="196"/>
      <c r="X96" s="187"/>
      <c r="Y96" s="192"/>
      <c r="Z96" s="187"/>
      <c r="AA96" s="193"/>
      <c r="AB96" s="187"/>
      <c r="AC96" s="188"/>
      <c r="AD96" s="187"/>
      <c r="AE96" s="194"/>
      <c r="AF96" s="187"/>
      <c r="AG96" s="195"/>
      <c r="AH96" s="187"/>
      <c r="AI96" s="196"/>
      <c r="AJ96" s="187"/>
      <c r="AK96" s="192"/>
      <c r="AL96" s="187"/>
      <c r="AM96" s="193">
        <v>1</v>
      </c>
      <c r="AN96" s="187"/>
      <c r="AO96" s="188"/>
      <c r="AP96" s="187"/>
      <c r="AQ96" s="194">
        <v>1</v>
      </c>
      <c r="AR96" s="187"/>
      <c r="AS96" s="195">
        <v>5</v>
      </c>
      <c r="AT96" s="187"/>
      <c r="AU96" s="196"/>
      <c r="AV96" s="187">
        <v>3</v>
      </c>
      <c r="AW96" s="192">
        <v>2</v>
      </c>
      <c r="AX96" s="187"/>
      <c r="AY96" s="193"/>
      <c r="AZ96" s="197"/>
      <c r="BA96" s="124">
        <f t="shared" si="4"/>
        <v>5</v>
      </c>
      <c r="BB96" s="124">
        <f t="shared" si="5"/>
        <v>12</v>
      </c>
      <c r="BC96" s="4"/>
      <c r="BF96" s="4"/>
      <c r="BG96" s="4"/>
      <c r="BH96" s="4"/>
    </row>
    <row r="97" spans="1:60" ht="20.25" customHeight="1" x14ac:dyDescent="0.25">
      <c r="A97" s="186"/>
      <c r="B97" s="200" t="s">
        <v>366</v>
      </c>
      <c r="C97" s="201"/>
      <c r="D97" s="173">
        <f t="shared" ref="D97:AZ97" si="6">SUM(D7:D96)</f>
        <v>29</v>
      </c>
      <c r="E97" s="174">
        <f t="shared" si="6"/>
        <v>31</v>
      </c>
      <c r="F97" s="173">
        <f t="shared" si="6"/>
        <v>22</v>
      </c>
      <c r="G97" s="175">
        <f t="shared" si="6"/>
        <v>14</v>
      </c>
      <c r="H97" s="173">
        <f t="shared" si="6"/>
        <v>35</v>
      </c>
      <c r="I97" s="176">
        <f t="shared" si="6"/>
        <v>19</v>
      </c>
      <c r="J97" s="173">
        <f t="shared" si="6"/>
        <v>19</v>
      </c>
      <c r="K97" s="177">
        <f t="shared" si="6"/>
        <v>19</v>
      </c>
      <c r="L97" s="173">
        <f t="shared" si="6"/>
        <v>30</v>
      </c>
      <c r="M97" s="178">
        <f t="shared" si="6"/>
        <v>13</v>
      </c>
      <c r="N97" s="173">
        <f t="shared" si="6"/>
        <v>0</v>
      </c>
      <c r="O97" s="179">
        <f t="shared" si="6"/>
        <v>0</v>
      </c>
      <c r="P97" s="173">
        <f t="shared" si="6"/>
        <v>0</v>
      </c>
      <c r="Q97" s="174">
        <f t="shared" si="6"/>
        <v>14</v>
      </c>
      <c r="R97" s="173">
        <f t="shared" si="6"/>
        <v>13</v>
      </c>
      <c r="S97" s="180">
        <f t="shared" si="6"/>
        <v>0</v>
      </c>
      <c r="T97" s="173">
        <f t="shared" si="6"/>
        <v>0</v>
      </c>
      <c r="U97" s="181">
        <f t="shared" si="6"/>
        <v>0</v>
      </c>
      <c r="V97" s="173">
        <f t="shared" si="6"/>
        <v>0</v>
      </c>
      <c r="W97" s="182">
        <f t="shared" si="6"/>
        <v>0</v>
      </c>
      <c r="X97" s="173">
        <f t="shared" si="6"/>
        <v>0</v>
      </c>
      <c r="Y97" s="178">
        <f t="shared" si="6"/>
        <v>0</v>
      </c>
      <c r="Z97" s="173">
        <f t="shared" si="6"/>
        <v>0</v>
      </c>
      <c r="AA97" s="179">
        <f t="shared" si="6"/>
        <v>21</v>
      </c>
      <c r="AB97" s="173">
        <f t="shared" si="6"/>
        <v>14</v>
      </c>
      <c r="AC97" s="174">
        <f t="shared" si="6"/>
        <v>20</v>
      </c>
      <c r="AD97" s="173">
        <f t="shared" si="6"/>
        <v>17</v>
      </c>
      <c r="AE97" s="180">
        <f t="shared" si="6"/>
        <v>21</v>
      </c>
      <c r="AF97" s="173">
        <f t="shared" si="6"/>
        <v>39</v>
      </c>
      <c r="AG97" s="181">
        <f t="shared" si="6"/>
        <v>43</v>
      </c>
      <c r="AH97" s="173">
        <f t="shared" si="6"/>
        <v>29</v>
      </c>
      <c r="AI97" s="182">
        <f t="shared" si="6"/>
        <v>27</v>
      </c>
      <c r="AJ97" s="173">
        <f t="shared" si="6"/>
        <v>27</v>
      </c>
      <c r="AK97" s="178">
        <f t="shared" si="6"/>
        <v>24</v>
      </c>
      <c r="AL97" s="173">
        <f t="shared" si="6"/>
        <v>18</v>
      </c>
      <c r="AM97" s="179">
        <f t="shared" si="6"/>
        <v>40</v>
      </c>
      <c r="AN97" s="173">
        <f t="shared" si="6"/>
        <v>27</v>
      </c>
      <c r="AO97" s="174">
        <f t="shared" si="6"/>
        <v>19</v>
      </c>
      <c r="AP97" s="173">
        <f t="shared" si="6"/>
        <v>17</v>
      </c>
      <c r="AQ97" s="180">
        <f t="shared" si="6"/>
        <v>25</v>
      </c>
      <c r="AR97" s="173">
        <f t="shared" si="6"/>
        <v>17</v>
      </c>
      <c r="AS97" s="181">
        <f t="shared" si="6"/>
        <v>25</v>
      </c>
      <c r="AT97" s="173">
        <f t="shared" si="6"/>
        <v>18</v>
      </c>
      <c r="AU97" s="182">
        <f t="shared" si="6"/>
        <v>53</v>
      </c>
      <c r="AV97" s="173">
        <f t="shared" si="6"/>
        <v>24</v>
      </c>
      <c r="AW97" s="178">
        <f t="shared" si="6"/>
        <v>27</v>
      </c>
      <c r="AX97" s="173">
        <f t="shared" si="6"/>
        <v>98</v>
      </c>
      <c r="AY97" s="179">
        <f t="shared" si="6"/>
        <v>18</v>
      </c>
      <c r="AZ97" s="173">
        <f t="shared" si="6"/>
        <v>21</v>
      </c>
      <c r="BA97" s="202"/>
      <c r="BB97" s="203">
        <f>SUM(BB7:BB96)</f>
        <v>987</v>
      </c>
      <c r="BC97" s="106"/>
      <c r="BD97" s="106"/>
      <c r="BE97" s="106"/>
      <c r="BF97" s="106"/>
      <c r="BG97" s="106"/>
      <c r="BH97" s="106"/>
    </row>
    <row r="98" spans="1:60" ht="20.25" customHeight="1" x14ac:dyDescent="0.25">
      <c r="A98" s="186"/>
      <c r="B98" s="200" t="s">
        <v>367</v>
      </c>
      <c r="C98" s="201"/>
      <c r="D98" s="173">
        <f t="shared" ref="D98:AZ98" si="7">COUNT(D7:D96)</f>
        <v>14</v>
      </c>
      <c r="E98" s="174">
        <f t="shared" si="7"/>
        <v>22</v>
      </c>
      <c r="F98" s="173">
        <f t="shared" si="7"/>
        <v>19</v>
      </c>
      <c r="G98" s="175">
        <f t="shared" si="7"/>
        <v>11</v>
      </c>
      <c r="H98" s="173">
        <f t="shared" si="7"/>
        <v>18</v>
      </c>
      <c r="I98" s="176">
        <f t="shared" si="7"/>
        <v>16</v>
      </c>
      <c r="J98" s="173">
        <f t="shared" si="7"/>
        <v>15</v>
      </c>
      <c r="K98" s="177">
        <f t="shared" si="7"/>
        <v>15</v>
      </c>
      <c r="L98" s="173">
        <f t="shared" si="7"/>
        <v>15</v>
      </c>
      <c r="M98" s="178">
        <f t="shared" si="7"/>
        <v>8</v>
      </c>
      <c r="N98" s="173">
        <f t="shared" si="7"/>
        <v>0</v>
      </c>
      <c r="O98" s="179">
        <f t="shared" si="7"/>
        <v>0</v>
      </c>
      <c r="P98" s="173">
        <f t="shared" si="7"/>
        <v>0</v>
      </c>
      <c r="Q98" s="174">
        <f t="shared" si="7"/>
        <v>11</v>
      </c>
      <c r="R98" s="173">
        <f t="shared" si="7"/>
        <v>11</v>
      </c>
      <c r="S98" s="180">
        <f t="shared" si="7"/>
        <v>0</v>
      </c>
      <c r="T98" s="173">
        <f t="shared" si="7"/>
        <v>0</v>
      </c>
      <c r="U98" s="181">
        <f t="shared" si="7"/>
        <v>0</v>
      </c>
      <c r="V98" s="173">
        <f t="shared" si="7"/>
        <v>0</v>
      </c>
      <c r="W98" s="182">
        <f t="shared" si="7"/>
        <v>0</v>
      </c>
      <c r="X98" s="173">
        <f t="shared" si="7"/>
        <v>0</v>
      </c>
      <c r="Y98" s="178">
        <f t="shared" si="7"/>
        <v>0</v>
      </c>
      <c r="Z98" s="173">
        <f t="shared" si="7"/>
        <v>0</v>
      </c>
      <c r="AA98" s="179">
        <f t="shared" si="7"/>
        <v>16</v>
      </c>
      <c r="AB98" s="173">
        <f t="shared" si="7"/>
        <v>11</v>
      </c>
      <c r="AC98" s="174">
        <f t="shared" si="7"/>
        <v>15</v>
      </c>
      <c r="AD98" s="173">
        <f t="shared" si="7"/>
        <v>13</v>
      </c>
      <c r="AE98" s="180">
        <f t="shared" si="7"/>
        <v>15</v>
      </c>
      <c r="AF98" s="173">
        <f t="shared" si="7"/>
        <v>23</v>
      </c>
      <c r="AG98" s="181">
        <f t="shared" si="7"/>
        <v>13</v>
      </c>
      <c r="AH98" s="173">
        <f t="shared" si="7"/>
        <v>21</v>
      </c>
      <c r="AI98" s="182">
        <f t="shared" si="7"/>
        <v>17</v>
      </c>
      <c r="AJ98" s="173">
        <f t="shared" si="7"/>
        <v>17</v>
      </c>
      <c r="AK98" s="178">
        <f t="shared" si="7"/>
        <v>19</v>
      </c>
      <c r="AL98" s="173">
        <f t="shared" si="7"/>
        <v>13</v>
      </c>
      <c r="AM98" s="179">
        <f t="shared" si="7"/>
        <v>19</v>
      </c>
      <c r="AN98" s="173">
        <f t="shared" si="7"/>
        <v>17</v>
      </c>
      <c r="AO98" s="174">
        <f t="shared" si="7"/>
        <v>14</v>
      </c>
      <c r="AP98" s="173">
        <f t="shared" si="7"/>
        <v>12</v>
      </c>
      <c r="AQ98" s="180">
        <f t="shared" si="7"/>
        <v>17</v>
      </c>
      <c r="AR98" s="173">
        <f t="shared" si="7"/>
        <v>11</v>
      </c>
      <c r="AS98" s="181">
        <f t="shared" si="7"/>
        <v>16</v>
      </c>
      <c r="AT98" s="173">
        <f t="shared" si="7"/>
        <v>14</v>
      </c>
      <c r="AU98" s="182">
        <f t="shared" si="7"/>
        <v>22</v>
      </c>
      <c r="AV98" s="173">
        <f t="shared" si="7"/>
        <v>19</v>
      </c>
      <c r="AW98" s="178">
        <f t="shared" si="7"/>
        <v>15</v>
      </c>
      <c r="AX98" s="173">
        <f t="shared" si="7"/>
        <v>17</v>
      </c>
      <c r="AY98" s="179">
        <f t="shared" si="7"/>
        <v>13</v>
      </c>
      <c r="AZ98" s="173">
        <f t="shared" si="7"/>
        <v>17</v>
      </c>
      <c r="BA98" s="202"/>
      <c r="BB98" s="203">
        <f>COUNTIF(BB7:BB96,"&gt;0")</f>
        <v>77</v>
      </c>
      <c r="BC98" s="106"/>
      <c r="BD98" s="106"/>
      <c r="BE98" s="106"/>
      <c r="BF98" s="106"/>
      <c r="BG98" s="106"/>
      <c r="BH98" s="106"/>
    </row>
    <row r="99" spans="1:60" ht="15.75" customHeight="1" x14ac:dyDescent="0.25">
      <c r="A99" s="4"/>
      <c r="B99" s="112"/>
      <c r="C99" s="106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108" t="s">
        <v>368</v>
      </c>
      <c r="AR99" s="108" t="s">
        <v>368</v>
      </c>
      <c r="AS99" s="108" t="s">
        <v>368</v>
      </c>
      <c r="AT99" s="108" t="s">
        <v>368</v>
      </c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</row>
    <row r="100" spans="1:60" ht="15.75" customHeight="1" x14ac:dyDescent="0.25">
      <c r="A100" s="4"/>
      <c r="B100" s="112"/>
      <c r="C100" s="106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</row>
    <row r="101" spans="1:60" ht="15.75" customHeight="1" x14ac:dyDescent="0.25">
      <c r="A101" s="4"/>
      <c r="B101" s="112"/>
      <c r="C101" s="106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</row>
    <row r="102" spans="1:60" ht="15.75" customHeight="1" x14ac:dyDescent="0.25">
      <c r="A102" s="4"/>
      <c r="B102" s="112"/>
      <c r="C102" s="106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</row>
    <row r="103" spans="1:60" ht="15.75" customHeight="1" x14ac:dyDescent="0.25">
      <c r="A103" s="4"/>
      <c r="B103" s="112"/>
      <c r="C103" s="106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</row>
    <row r="104" spans="1:60" ht="15.75" customHeight="1" x14ac:dyDescent="0.25">
      <c r="A104" s="4"/>
      <c r="B104" s="112"/>
      <c r="C104" s="106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</row>
    <row r="105" spans="1:60" ht="15.75" customHeight="1" x14ac:dyDescent="0.25">
      <c r="A105" s="4"/>
      <c r="B105" s="112"/>
      <c r="C105" s="106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</row>
    <row r="106" spans="1:60" ht="15.75" customHeight="1" x14ac:dyDescent="0.25">
      <c r="A106" s="4"/>
      <c r="B106" s="112"/>
      <c r="C106" s="106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</row>
    <row r="107" spans="1:60" ht="15.75" customHeight="1" x14ac:dyDescent="0.25">
      <c r="A107" s="4"/>
      <c r="B107" s="112"/>
      <c r="C107" s="106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</row>
    <row r="108" spans="1:60" ht="15.75" customHeight="1" x14ac:dyDescent="0.25">
      <c r="A108" s="4"/>
      <c r="B108" s="112"/>
      <c r="C108" s="106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</row>
    <row r="109" spans="1:60" ht="15.75" customHeight="1" x14ac:dyDescent="0.25">
      <c r="A109" s="4"/>
      <c r="B109" s="112"/>
      <c r="C109" s="106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</row>
    <row r="110" spans="1:60" ht="15.75" customHeight="1" x14ac:dyDescent="0.25">
      <c r="A110" s="4"/>
      <c r="B110" s="112"/>
      <c r="C110" s="106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</row>
    <row r="111" spans="1:60" ht="15.75" customHeight="1" x14ac:dyDescent="0.25">
      <c r="A111" s="4"/>
      <c r="B111" s="112"/>
      <c r="C111" s="106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</row>
    <row r="112" spans="1:60" ht="15.75" customHeight="1" x14ac:dyDescent="0.25">
      <c r="A112" s="4"/>
      <c r="B112" s="112"/>
      <c r="C112" s="106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</row>
    <row r="113" spans="1:60" ht="15.75" customHeight="1" x14ac:dyDescent="0.25">
      <c r="A113" s="4"/>
      <c r="B113" s="112"/>
      <c r="C113" s="106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</row>
    <row r="114" spans="1:60" ht="15.75" customHeight="1" x14ac:dyDescent="0.25">
      <c r="A114" s="4"/>
      <c r="B114" s="112"/>
      <c r="C114" s="106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</row>
    <row r="115" spans="1:60" ht="15.75" customHeight="1" x14ac:dyDescent="0.25">
      <c r="A115" s="4"/>
      <c r="B115" s="112"/>
      <c r="C115" s="106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</row>
    <row r="116" spans="1:60" ht="15.75" customHeight="1" x14ac:dyDescent="0.25">
      <c r="A116" s="4"/>
      <c r="B116" s="112"/>
      <c r="C116" s="106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</row>
    <row r="117" spans="1:60" ht="15.75" customHeight="1" x14ac:dyDescent="0.25">
      <c r="A117" s="4"/>
      <c r="B117" s="112"/>
      <c r="C117" s="106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</row>
    <row r="118" spans="1:60" ht="15.75" customHeight="1" x14ac:dyDescent="0.25">
      <c r="A118" s="4"/>
      <c r="B118" s="112"/>
      <c r="C118" s="106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</row>
    <row r="119" spans="1:60" ht="15.75" customHeight="1" x14ac:dyDescent="0.25">
      <c r="A119" s="4"/>
      <c r="B119" s="112"/>
      <c r="C119" s="106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</row>
    <row r="120" spans="1:60" ht="15.75" customHeight="1" x14ac:dyDescent="0.25">
      <c r="A120" s="4"/>
      <c r="B120" s="112"/>
      <c r="C120" s="106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</row>
    <row r="121" spans="1:60" ht="15.75" customHeight="1" x14ac:dyDescent="0.25">
      <c r="A121" s="4"/>
      <c r="B121" s="112"/>
      <c r="C121" s="106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</row>
    <row r="122" spans="1:60" ht="15.75" customHeight="1" x14ac:dyDescent="0.25">
      <c r="A122" s="4"/>
      <c r="B122" s="112"/>
      <c r="C122" s="106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</row>
    <row r="123" spans="1:60" ht="15.75" customHeight="1" x14ac:dyDescent="0.25">
      <c r="A123" s="4"/>
      <c r="B123" s="112"/>
      <c r="C123" s="106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</row>
    <row r="124" spans="1:60" ht="15.75" customHeight="1" x14ac:dyDescent="0.25">
      <c r="A124" s="4"/>
      <c r="B124" s="112"/>
      <c r="C124" s="106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</row>
    <row r="125" spans="1:60" ht="15.75" customHeight="1" x14ac:dyDescent="0.25">
      <c r="A125" s="4"/>
      <c r="B125" s="112"/>
      <c r="C125" s="106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</row>
    <row r="126" spans="1:60" ht="15.75" customHeight="1" x14ac:dyDescent="0.25">
      <c r="A126" s="4"/>
      <c r="B126" s="112"/>
      <c r="C126" s="106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</row>
    <row r="127" spans="1:60" ht="15.75" customHeight="1" x14ac:dyDescent="0.25">
      <c r="A127" s="4"/>
      <c r="B127" s="112"/>
      <c r="C127" s="106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</row>
    <row r="128" spans="1:60" ht="15.75" customHeight="1" x14ac:dyDescent="0.25">
      <c r="A128" s="4"/>
      <c r="B128" s="112"/>
      <c r="C128" s="106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</row>
    <row r="129" spans="1:60" ht="15.75" customHeight="1" x14ac:dyDescent="0.25">
      <c r="A129" s="4"/>
      <c r="B129" s="112"/>
      <c r="C129" s="106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</row>
    <row r="130" spans="1:60" ht="15.75" customHeight="1" x14ac:dyDescent="0.25">
      <c r="A130" s="4"/>
      <c r="B130" s="112"/>
      <c r="C130" s="106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</row>
    <row r="131" spans="1:60" ht="15.75" customHeight="1" x14ac:dyDescent="0.25">
      <c r="A131" s="4"/>
      <c r="B131" s="112"/>
      <c r="C131" s="106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</row>
    <row r="132" spans="1:60" ht="15.75" customHeight="1" x14ac:dyDescent="0.25">
      <c r="A132" s="4"/>
      <c r="B132" s="112"/>
      <c r="C132" s="106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</row>
    <row r="133" spans="1:60" ht="15.75" customHeight="1" x14ac:dyDescent="0.25">
      <c r="A133" s="4"/>
      <c r="B133" s="112"/>
      <c r="C133" s="106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</row>
    <row r="134" spans="1:60" ht="15.75" customHeight="1" x14ac:dyDescent="0.25">
      <c r="A134" s="4"/>
      <c r="B134" s="112"/>
      <c r="C134" s="106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</row>
    <row r="135" spans="1:60" ht="15.75" customHeight="1" x14ac:dyDescent="0.25">
      <c r="A135" s="4"/>
      <c r="B135" s="112"/>
      <c r="C135" s="106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</row>
    <row r="136" spans="1:60" ht="15.75" customHeight="1" x14ac:dyDescent="0.25">
      <c r="A136" s="4"/>
      <c r="B136" s="112"/>
      <c r="C136" s="106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</row>
    <row r="137" spans="1:60" ht="15.75" customHeight="1" x14ac:dyDescent="0.25">
      <c r="A137" s="4"/>
      <c r="B137" s="112"/>
      <c r="C137" s="106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</row>
    <row r="138" spans="1:60" ht="15.75" customHeight="1" x14ac:dyDescent="0.25">
      <c r="A138" s="4"/>
      <c r="B138" s="112"/>
      <c r="C138" s="106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</row>
    <row r="139" spans="1:60" ht="15.75" customHeight="1" x14ac:dyDescent="0.25">
      <c r="A139" s="4"/>
      <c r="B139" s="112"/>
      <c r="C139" s="106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</row>
    <row r="140" spans="1:60" ht="15.75" customHeight="1" x14ac:dyDescent="0.25">
      <c r="A140" s="4"/>
      <c r="B140" s="112"/>
      <c r="C140" s="106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</row>
    <row r="141" spans="1:60" ht="15.75" customHeight="1" x14ac:dyDescent="0.25">
      <c r="A141" s="4"/>
      <c r="B141" s="112"/>
      <c r="C141" s="106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</row>
    <row r="142" spans="1:60" ht="15.75" customHeight="1" x14ac:dyDescent="0.25">
      <c r="A142" s="4"/>
      <c r="B142" s="112"/>
      <c r="C142" s="106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</row>
    <row r="143" spans="1:60" ht="15.75" customHeight="1" x14ac:dyDescent="0.25">
      <c r="A143" s="4"/>
      <c r="B143" s="112"/>
      <c r="C143" s="106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</row>
    <row r="144" spans="1:60" ht="15.75" customHeight="1" x14ac:dyDescent="0.25">
      <c r="A144" s="4"/>
      <c r="B144" s="112"/>
      <c r="C144" s="106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</row>
    <row r="145" spans="1:60" ht="15.75" customHeight="1" x14ac:dyDescent="0.25">
      <c r="A145" s="4"/>
      <c r="B145" s="112"/>
      <c r="C145" s="106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</row>
    <row r="146" spans="1:60" ht="15.75" customHeight="1" x14ac:dyDescent="0.25">
      <c r="A146" s="4"/>
      <c r="B146" s="112"/>
      <c r="C146" s="106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</row>
    <row r="147" spans="1:60" ht="15.75" customHeight="1" x14ac:dyDescent="0.25">
      <c r="A147" s="4"/>
      <c r="B147" s="112"/>
      <c r="C147" s="106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</row>
    <row r="148" spans="1:60" ht="15.75" customHeight="1" x14ac:dyDescent="0.25">
      <c r="A148" s="4"/>
      <c r="B148" s="112"/>
      <c r="C148" s="106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</row>
    <row r="149" spans="1:60" ht="15.75" customHeight="1" x14ac:dyDescent="0.25">
      <c r="A149" s="4"/>
      <c r="B149" s="112"/>
      <c r="C149" s="106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</row>
    <row r="150" spans="1:60" ht="15.75" customHeight="1" x14ac:dyDescent="0.25">
      <c r="A150" s="4"/>
      <c r="B150" s="112"/>
      <c r="C150" s="106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</row>
    <row r="151" spans="1:60" ht="15.75" customHeight="1" x14ac:dyDescent="0.25">
      <c r="A151" s="4"/>
      <c r="B151" s="112"/>
      <c r="C151" s="106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</row>
    <row r="152" spans="1:60" ht="15.75" customHeight="1" x14ac:dyDescent="0.25">
      <c r="A152" s="4"/>
      <c r="B152" s="112"/>
      <c r="C152" s="106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</row>
    <row r="153" spans="1:60" ht="15.75" customHeight="1" x14ac:dyDescent="0.25">
      <c r="A153" s="4"/>
      <c r="B153" s="112"/>
      <c r="C153" s="106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</row>
    <row r="154" spans="1:60" ht="15.75" customHeight="1" x14ac:dyDescent="0.25">
      <c r="A154" s="4"/>
      <c r="B154" s="112"/>
      <c r="C154" s="106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</row>
    <row r="155" spans="1:60" ht="15.75" customHeight="1" x14ac:dyDescent="0.25">
      <c r="A155" s="4"/>
      <c r="B155" s="112"/>
      <c r="C155" s="106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</row>
    <row r="156" spans="1:60" ht="15.75" customHeight="1" x14ac:dyDescent="0.25">
      <c r="A156" s="4"/>
      <c r="B156" s="112"/>
      <c r="C156" s="106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</row>
    <row r="157" spans="1:60" ht="15.75" customHeight="1" x14ac:dyDescent="0.25">
      <c r="A157" s="4"/>
      <c r="B157" s="112"/>
      <c r="C157" s="106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</row>
    <row r="158" spans="1:60" ht="15.75" customHeight="1" x14ac:dyDescent="0.25">
      <c r="A158" s="4"/>
      <c r="B158" s="112"/>
      <c r="C158" s="106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</row>
    <row r="159" spans="1:60" ht="15.75" customHeight="1" x14ac:dyDescent="0.25">
      <c r="A159" s="4"/>
      <c r="B159" s="112"/>
      <c r="C159" s="106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</row>
    <row r="160" spans="1:60" ht="15.75" customHeight="1" x14ac:dyDescent="0.25">
      <c r="A160" s="4"/>
      <c r="B160" s="112"/>
      <c r="C160" s="106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</row>
    <row r="161" spans="1:60" ht="15.75" customHeight="1" x14ac:dyDescent="0.25">
      <c r="A161" s="4"/>
      <c r="B161" s="112"/>
      <c r="C161" s="106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</row>
    <row r="162" spans="1:60" ht="15.75" customHeight="1" x14ac:dyDescent="0.25">
      <c r="A162" s="4"/>
      <c r="B162" s="112"/>
      <c r="C162" s="106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</row>
    <row r="163" spans="1:60" ht="15.75" customHeight="1" x14ac:dyDescent="0.25">
      <c r="A163" s="4"/>
      <c r="B163" s="112"/>
      <c r="C163" s="106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</row>
    <row r="164" spans="1:60" ht="15.75" customHeight="1" x14ac:dyDescent="0.25">
      <c r="A164" s="4"/>
      <c r="B164" s="112"/>
      <c r="C164" s="106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</row>
    <row r="165" spans="1:60" ht="15.75" customHeight="1" x14ac:dyDescent="0.25">
      <c r="A165" s="4"/>
      <c r="B165" s="112"/>
      <c r="C165" s="106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</row>
    <row r="166" spans="1:60" ht="15.75" customHeight="1" x14ac:dyDescent="0.25">
      <c r="A166" s="4"/>
      <c r="B166" s="112"/>
      <c r="C166" s="106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</row>
    <row r="167" spans="1:60" ht="15.75" customHeight="1" x14ac:dyDescent="0.25">
      <c r="A167" s="4"/>
      <c r="B167" s="112"/>
      <c r="C167" s="106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</row>
    <row r="168" spans="1:60" ht="15.75" customHeight="1" x14ac:dyDescent="0.25">
      <c r="A168" s="4"/>
      <c r="B168" s="112"/>
      <c r="C168" s="106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</row>
    <row r="169" spans="1:60" ht="15.75" customHeight="1" x14ac:dyDescent="0.25">
      <c r="A169" s="4"/>
      <c r="B169" s="112"/>
      <c r="C169" s="106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</row>
    <row r="170" spans="1:60" ht="15.75" customHeight="1" x14ac:dyDescent="0.25">
      <c r="A170" s="4"/>
      <c r="B170" s="112"/>
      <c r="C170" s="106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</row>
    <row r="171" spans="1:60" ht="15.75" customHeight="1" x14ac:dyDescent="0.25">
      <c r="A171" s="4"/>
      <c r="B171" s="112"/>
      <c r="C171" s="106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</row>
    <row r="172" spans="1:60" ht="15.75" customHeight="1" x14ac:dyDescent="0.25">
      <c r="A172" s="4"/>
      <c r="B172" s="112"/>
      <c r="C172" s="106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</row>
    <row r="173" spans="1:60" ht="15.75" customHeight="1" x14ac:dyDescent="0.25">
      <c r="A173" s="4"/>
      <c r="B173" s="112"/>
      <c r="C173" s="106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</row>
    <row r="174" spans="1:60" ht="15.75" customHeight="1" x14ac:dyDescent="0.25">
      <c r="A174" s="4"/>
      <c r="B174" s="112"/>
      <c r="C174" s="106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</row>
    <row r="175" spans="1:60" ht="15.75" customHeight="1" x14ac:dyDescent="0.25">
      <c r="A175" s="4"/>
      <c r="B175" s="112"/>
      <c r="C175" s="106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</row>
    <row r="176" spans="1:60" ht="15.75" customHeight="1" x14ac:dyDescent="0.25">
      <c r="A176" s="4"/>
      <c r="B176" s="112"/>
      <c r="C176" s="106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</row>
    <row r="177" spans="1:60" ht="15.75" customHeight="1" x14ac:dyDescent="0.25">
      <c r="A177" s="4"/>
      <c r="B177" s="112"/>
      <c r="C177" s="106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</row>
    <row r="178" spans="1:60" ht="15.75" customHeight="1" x14ac:dyDescent="0.25">
      <c r="A178" s="4"/>
      <c r="B178" s="112"/>
      <c r="C178" s="106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</row>
    <row r="179" spans="1:60" ht="15.75" customHeight="1" x14ac:dyDescent="0.25">
      <c r="A179" s="4"/>
      <c r="B179" s="112"/>
      <c r="C179" s="106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</row>
    <row r="180" spans="1:60" ht="15.75" customHeight="1" x14ac:dyDescent="0.25">
      <c r="A180" s="4"/>
      <c r="B180" s="112"/>
      <c r="C180" s="106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</row>
    <row r="181" spans="1:60" ht="15.75" customHeight="1" x14ac:dyDescent="0.25">
      <c r="A181" s="4"/>
      <c r="B181" s="112"/>
      <c r="C181" s="106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</row>
    <row r="182" spans="1:60" ht="15.75" customHeight="1" x14ac:dyDescent="0.25">
      <c r="A182" s="4"/>
      <c r="B182" s="112"/>
      <c r="C182" s="106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</row>
    <row r="183" spans="1:60" ht="15.75" customHeight="1" x14ac:dyDescent="0.25">
      <c r="A183" s="4"/>
      <c r="B183" s="112"/>
      <c r="C183" s="106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</row>
    <row r="184" spans="1:60" ht="15.75" customHeight="1" x14ac:dyDescent="0.25">
      <c r="A184" s="4"/>
      <c r="B184" s="112"/>
      <c r="C184" s="106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</row>
    <row r="185" spans="1:60" ht="15.75" customHeight="1" x14ac:dyDescent="0.25">
      <c r="A185" s="4"/>
      <c r="B185" s="112"/>
      <c r="C185" s="106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</row>
    <row r="186" spans="1:60" ht="15.75" customHeight="1" x14ac:dyDescent="0.25">
      <c r="A186" s="4"/>
      <c r="B186" s="112"/>
      <c r="C186" s="106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</row>
    <row r="187" spans="1:60" ht="15.75" customHeight="1" x14ac:dyDescent="0.25">
      <c r="A187" s="4"/>
      <c r="B187" s="112"/>
      <c r="C187" s="106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</row>
    <row r="188" spans="1:60" ht="15.75" customHeight="1" x14ac:dyDescent="0.25">
      <c r="A188" s="4"/>
      <c r="B188" s="112"/>
      <c r="C188" s="106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</row>
    <row r="189" spans="1:60" ht="15.75" customHeight="1" x14ac:dyDescent="0.25">
      <c r="A189" s="4"/>
      <c r="B189" s="112"/>
      <c r="C189" s="106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</row>
    <row r="190" spans="1:60" ht="15.75" customHeight="1" x14ac:dyDescent="0.25">
      <c r="A190" s="4"/>
      <c r="B190" s="112"/>
      <c r="C190" s="106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</row>
    <row r="191" spans="1:60" ht="15.75" customHeight="1" x14ac:dyDescent="0.25">
      <c r="A191" s="4"/>
      <c r="B191" s="112"/>
      <c r="C191" s="106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</row>
    <row r="192" spans="1:60" ht="15.75" customHeight="1" x14ac:dyDescent="0.25">
      <c r="A192" s="4"/>
      <c r="B192" s="112"/>
      <c r="C192" s="106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</row>
    <row r="193" spans="1:60" ht="15.75" customHeight="1" x14ac:dyDescent="0.25">
      <c r="A193" s="4"/>
      <c r="B193" s="112"/>
      <c r="C193" s="106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</row>
    <row r="194" spans="1:60" ht="15.75" customHeight="1" x14ac:dyDescent="0.25">
      <c r="A194" s="4"/>
      <c r="B194" s="112"/>
      <c r="C194" s="106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</row>
    <row r="195" spans="1:60" ht="15.75" customHeight="1" x14ac:dyDescent="0.25">
      <c r="A195" s="4"/>
      <c r="B195" s="112"/>
      <c r="C195" s="106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</row>
    <row r="196" spans="1:60" ht="15.75" customHeight="1" x14ac:dyDescent="0.25">
      <c r="A196" s="4"/>
      <c r="B196" s="112"/>
      <c r="C196" s="106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</row>
    <row r="197" spans="1:60" ht="15.75" customHeight="1" x14ac:dyDescent="0.25">
      <c r="A197" s="4"/>
      <c r="B197" s="112"/>
      <c r="C197" s="106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</row>
    <row r="198" spans="1:60" ht="15.75" customHeight="1" x14ac:dyDescent="0.25">
      <c r="A198" s="4"/>
      <c r="B198" s="112"/>
      <c r="C198" s="106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</row>
    <row r="199" spans="1:60" ht="15.75" customHeight="1" x14ac:dyDescent="0.25">
      <c r="A199" s="4"/>
      <c r="B199" s="112"/>
      <c r="C199" s="106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</row>
    <row r="200" spans="1:60" ht="15.75" customHeight="1" x14ac:dyDescent="0.25">
      <c r="A200" s="4"/>
      <c r="B200" s="112"/>
      <c r="C200" s="106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</row>
    <row r="201" spans="1:60" ht="15.75" customHeight="1" x14ac:dyDescent="0.25">
      <c r="A201" s="4"/>
      <c r="B201" s="112"/>
      <c r="C201" s="106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</row>
    <row r="202" spans="1:60" ht="15.75" customHeight="1" x14ac:dyDescent="0.25">
      <c r="A202" s="4"/>
      <c r="B202" s="112"/>
      <c r="C202" s="106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</row>
    <row r="203" spans="1:60" ht="15.75" customHeight="1" x14ac:dyDescent="0.25">
      <c r="A203" s="4"/>
      <c r="B203" s="112"/>
      <c r="C203" s="106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</row>
    <row r="204" spans="1:60" ht="15.75" customHeight="1" x14ac:dyDescent="0.25">
      <c r="A204" s="4"/>
      <c r="B204" s="112"/>
      <c r="C204" s="106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</row>
    <row r="205" spans="1:60" ht="15.75" customHeight="1" x14ac:dyDescent="0.25">
      <c r="A205" s="4"/>
      <c r="B205" s="112"/>
      <c r="C205" s="106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</row>
    <row r="206" spans="1:60" ht="15.75" customHeight="1" x14ac:dyDescent="0.25">
      <c r="A206" s="4"/>
      <c r="B206" s="112"/>
      <c r="C206" s="106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</row>
    <row r="207" spans="1:60" ht="15.75" customHeight="1" x14ac:dyDescent="0.25">
      <c r="A207" s="4"/>
      <c r="B207" s="112"/>
      <c r="C207" s="106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</row>
    <row r="208" spans="1:60" ht="15.75" customHeight="1" x14ac:dyDescent="0.25">
      <c r="A208" s="4"/>
      <c r="B208" s="112"/>
      <c r="C208" s="106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</row>
    <row r="209" spans="1:60" ht="15.75" customHeight="1" x14ac:dyDescent="0.25">
      <c r="A209" s="4"/>
      <c r="B209" s="112"/>
      <c r="C209" s="106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</row>
    <row r="210" spans="1:60" ht="15.75" customHeight="1" x14ac:dyDescent="0.25">
      <c r="A210" s="4"/>
      <c r="B210" s="112"/>
      <c r="C210" s="106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</row>
    <row r="211" spans="1:60" ht="15.75" customHeight="1" x14ac:dyDescent="0.25">
      <c r="A211" s="4"/>
      <c r="B211" s="112"/>
      <c r="C211" s="106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</row>
    <row r="212" spans="1:60" ht="15.75" customHeight="1" x14ac:dyDescent="0.25">
      <c r="A212" s="4"/>
      <c r="B212" s="112"/>
      <c r="C212" s="106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</row>
    <row r="213" spans="1:60" ht="15.75" customHeight="1" x14ac:dyDescent="0.25">
      <c r="A213" s="4"/>
      <c r="B213" s="112"/>
      <c r="C213" s="106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</row>
    <row r="214" spans="1:60" ht="15.75" customHeight="1" x14ac:dyDescent="0.25">
      <c r="A214" s="4"/>
      <c r="B214" s="112"/>
      <c r="C214" s="106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</row>
    <row r="215" spans="1:60" ht="15.75" customHeight="1" x14ac:dyDescent="0.25">
      <c r="A215" s="4"/>
      <c r="B215" s="112"/>
      <c r="C215" s="106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</row>
    <row r="216" spans="1:60" ht="15.75" customHeight="1" x14ac:dyDescent="0.25">
      <c r="A216" s="4"/>
      <c r="B216" s="112"/>
      <c r="C216" s="106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</row>
    <row r="217" spans="1:60" ht="15.75" customHeight="1" x14ac:dyDescent="0.25">
      <c r="A217" s="4"/>
      <c r="B217" s="112"/>
      <c r="C217" s="106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</row>
    <row r="218" spans="1:60" ht="15.75" customHeight="1" x14ac:dyDescent="0.25">
      <c r="A218" s="4"/>
      <c r="B218" s="112"/>
      <c r="C218" s="106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</row>
    <row r="219" spans="1:60" ht="15.75" customHeight="1" x14ac:dyDescent="0.25">
      <c r="A219" s="4"/>
      <c r="B219" s="112"/>
      <c r="C219" s="106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</row>
    <row r="220" spans="1:60" ht="15.75" customHeight="1" x14ac:dyDescent="0.25">
      <c r="A220" s="4"/>
      <c r="B220" s="112"/>
      <c r="C220" s="106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</row>
    <row r="221" spans="1:60" ht="15.75" customHeight="1" x14ac:dyDescent="0.25">
      <c r="A221" s="4"/>
      <c r="B221" s="112"/>
      <c r="C221" s="106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</row>
    <row r="222" spans="1:60" ht="15.75" customHeight="1" x14ac:dyDescent="0.25">
      <c r="A222" s="4"/>
      <c r="B222" s="112"/>
      <c r="C222" s="106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</row>
    <row r="223" spans="1:60" ht="15.75" customHeight="1" x14ac:dyDescent="0.25">
      <c r="A223" s="4"/>
      <c r="B223" s="112"/>
      <c r="C223" s="106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</row>
    <row r="224" spans="1:60" ht="15.75" customHeight="1" x14ac:dyDescent="0.25">
      <c r="A224" s="4"/>
      <c r="B224" s="112"/>
      <c r="C224" s="106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</row>
    <row r="225" spans="1:60" ht="15.75" customHeight="1" x14ac:dyDescent="0.25">
      <c r="A225" s="4"/>
      <c r="B225" s="112"/>
      <c r="C225" s="106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</row>
    <row r="226" spans="1:60" ht="15.75" customHeight="1" x14ac:dyDescent="0.25">
      <c r="A226" s="4"/>
      <c r="B226" s="112"/>
      <c r="C226" s="106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</row>
    <row r="227" spans="1:60" ht="15.75" customHeight="1" x14ac:dyDescent="0.25">
      <c r="A227" s="4"/>
      <c r="B227" s="112"/>
      <c r="C227" s="106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</row>
    <row r="228" spans="1:60" ht="15.75" customHeight="1" x14ac:dyDescent="0.25">
      <c r="A228" s="4"/>
      <c r="B228" s="112"/>
      <c r="C228" s="106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</row>
    <row r="229" spans="1:60" ht="15.75" customHeight="1" x14ac:dyDescent="0.25">
      <c r="A229" s="4"/>
      <c r="B229" s="112"/>
      <c r="C229" s="106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</row>
    <row r="230" spans="1:60" ht="15.75" customHeight="1" x14ac:dyDescent="0.25">
      <c r="A230" s="4"/>
      <c r="B230" s="112"/>
      <c r="C230" s="106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</row>
    <row r="231" spans="1:60" ht="15.75" customHeight="1" x14ac:dyDescent="0.25">
      <c r="A231" s="4"/>
      <c r="B231" s="112"/>
      <c r="C231" s="106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</row>
    <row r="232" spans="1:60" ht="15.75" customHeight="1" x14ac:dyDescent="0.25">
      <c r="A232" s="4"/>
      <c r="B232" s="112"/>
      <c r="C232" s="106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</row>
    <row r="233" spans="1:60" ht="15.75" customHeight="1" x14ac:dyDescent="0.25">
      <c r="A233" s="4"/>
      <c r="B233" s="112"/>
      <c r="C233" s="106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</row>
    <row r="234" spans="1:60" ht="15.75" customHeight="1" x14ac:dyDescent="0.25">
      <c r="A234" s="4"/>
      <c r="B234" s="112"/>
      <c r="C234" s="106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</row>
    <row r="235" spans="1:60" ht="15.75" customHeight="1" x14ac:dyDescent="0.25">
      <c r="A235" s="4"/>
      <c r="B235" s="112"/>
      <c r="C235" s="106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</row>
    <row r="236" spans="1:60" ht="15.75" customHeight="1" x14ac:dyDescent="0.25">
      <c r="A236" s="4"/>
      <c r="B236" s="112"/>
      <c r="C236" s="106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</row>
    <row r="237" spans="1:60" ht="15.75" customHeight="1" x14ac:dyDescent="0.25">
      <c r="A237" s="4"/>
      <c r="B237" s="112"/>
      <c r="C237" s="106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</row>
    <row r="238" spans="1:60" ht="15.75" customHeight="1" x14ac:dyDescent="0.25">
      <c r="A238" s="4"/>
      <c r="B238" s="112"/>
      <c r="C238" s="106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</row>
    <row r="239" spans="1:60" ht="15.75" customHeight="1" x14ac:dyDescent="0.25">
      <c r="A239" s="4"/>
      <c r="B239" s="112"/>
      <c r="C239" s="106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</row>
    <row r="240" spans="1:60" ht="15.75" customHeight="1" x14ac:dyDescent="0.25">
      <c r="A240" s="4"/>
      <c r="B240" s="112"/>
      <c r="C240" s="106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</row>
    <row r="241" spans="1:60" ht="15.75" customHeight="1" x14ac:dyDescent="0.25">
      <c r="A241" s="4"/>
      <c r="B241" s="112"/>
      <c r="C241" s="106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</row>
    <row r="242" spans="1:60" ht="15.75" customHeight="1" x14ac:dyDescent="0.25">
      <c r="A242" s="4"/>
      <c r="B242" s="112"/>
      <c r="C242" s="106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</row>
    <row r="243" spans="1:60" ht="15.75" customHeight="1" x14ac:dyDescent="0.25">
      <c r="A243" s="4"/>
      <c r="B243" s="112"/>
      <c r="C243" s="106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</row>
    <row r="244" spans="1:60" ht="15.75" customHeight="1" x14ac:dyDescent="0.25">
      <c r="A244" s="4"/>
      <c r="B244" s="112"/>
      <c r="C244" s="106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</row>
    <row r="245" spans="1:60" ht="15.75" customHeight="1" x14ac:dyDescent="0.25">
      <c r="A245" s="4"/>
      <c r="B245" s="112"/>
      <c r="C245" s="106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</row>
    <row r="246" spans="1:60" ht="15.75" customHeight="1" x14ac:dyDescent="0.25">
      <c r="A246" s="4"/>
      <c r="B246" s="112"/>
      <c r="C246" s="106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</row>
    <row r="247" spans="1:60" ht="15.75" customHeight="1" x14ac:dyDescent="0.25">
      <c r="A247" s="4"/>
      <c r="B247" s="112"/>
      <c r="C247" s="106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</row>
    <row r="248" spans="1:60" ht="15.75" customHeight="1" x14ac:dyDescent="0.25">
      <c r="A248" s="4"/>
      <c r="B248" s="112"/>
      <c r="C248" s="106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</row>
    <row r="249" spans="1:60" ht="15.75" customHeight="1" x14ac:dyDescent="0.25">
      <c r="A249" s="4"/>
      <c r="B249" s="112"/>
      <c r="C249" s="106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</row>
    <row r="250" spans="1:60" ht="15.75" customHeight="1" x14ac:dyDescent="0.25">
      <c r="A250" s="4"/>
      <c r="B250" s="112"/>
      <c r="C250" s="106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</row>
    <row r="251" spans="1:60" ht="15.75" customHeight="1" x14ac:dyDescent="0.25">
      <c r="A251" s="4"/>
      <c r="B251" s="112"/>
      <c r="C251" s="106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</row>
    <row r="252" spans="1:60" ht="15.75" customHeight="1" x14ac:dyDescent="0.25">
      <c r="A252" s="4"/>
      <c r="B252" s="112"/>
      <c r="C252" s="106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</row>
    <row r="253" spans="1:60" ht="15.75" customHeight="1" x14ac:dyDescent="0.25">
      <c r="A253" s="4"/>
      <c r="B253" s="112"/>
      <c r="C253" s="106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</row>
    <row r="254" spans="1:60" ht="15.75" customHeight="1" x14ac:dyDescent="0.25">
      <c r="A254" s="4"/>
      <c r="B254" s="112"/>
      <c r="C254" s="106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</row>
    <row r="255" spans="1:60" ht="15.75" customHeight="1" x14ac:dyDescent="0.25">
      <c r="A255" s="4"/>
      <c r="B255" s="112"/>
      <c r="C255" s="106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</row>
    <row r="256" spans="1:60" ht="15.75" customHeight="1" x14ac:dyDescent="0.25">
      <c r="A256" s="4"/>
      <c r="B256" s="112"/>
      <c r="C256" s="106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</row>
    <row r="257" spans="1:60" ht="15.75" customHeight="1" x14ac:dyDescent="0.25">
      <c r="A257" s="4"/>
      <c r="B257" s="112"/>
      <c r="C257" s="106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</row>
    <row r="258" spans="1:60" ht="15.75" customHeight="1" x14ac:dyDescent="0.25">
      <c r="A258" s="4"/>
      <c r="B258" s="112"/>
      <c r="C258" s="106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</row>
    <row r="259" spans="1:60" ht="15.75" customHeight="1" x14ac:dyDescent="0.25">
      <c r="A259" s="4"/>
      <c r="B259" s="112"/>
      <c r="C259" s="106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</row>
    <row r="260" spans="1:60" ht="15.75" customHeight="1" x14ac:dyDescent="0.25">
      <c r="A260" s="4"/>
      <c r="B260" s="112"/>
      <c r="C260" s="106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</row>
    <row r="261" spans="1:60" ht="15.75" customHeight="1" x14ac:dyDescent="0.25">
      <c r="A261" s="4"/>
      <c r="B261" s="112"/>
      <c r="C261" s="106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</row>
    <row r="262" spans="1:60" ht="15.75" customHeight="1" x14ac:dyDescent="0.25">
      <c r="A262" s="4"/>
      <c r="B262" s="112"/>
      <c r="C262" s="106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</row>
    <row r="263" spans="1:60" ht="15.75" customHeight="1" x14ac:dyDescent="0.25">
      <c r="A263" s="4"/>
      <c r="B263" s="112"/>
      <c r="C263" s="106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</row>
    <row r="264" spans="1:60" ht="15.75" customHeight="1" x14ac:dyDescent="0.25">
      <c r="A264" s="4"/>
      <c r="B264" s="112"/>
      <c r="C264" s="106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</row>
    <row r="265" spans="1:60" ht="15.75" customHeight="1" x14ac:dyDescent="0.25">
      <c r="A265" s="4"/>
      <c r="B265" s="112"/>
      <c r="C265" s="106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</row>
    <row r="266" spans="1:60" ht="15.75" customHeight="1" x14ac:dyDescent="0.25">
      <c r="A266" s="4"/>
      <c r="B266" s="112"/>
      <c r="C266" s="106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</row>
    <row r="267" spans="1:60" ht="15.75" customHeight="1" x14ac:dyDescent="0.25">
      <c r="A267" s="4"/>
      <c r="B267" s="112"/>
      <c r="C267" s="106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</row>
    <row r="268" spans="1:60" ht="15.75" customHeight="1" x14ac:dyDescent="0.25">
      <c r="A268" s="4"/>
      <c r="B268" s="112"/>
      <c r="C268" s="106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</row>
    <row r="269" spans="1:60" ht="15.75" customHeight="1" x14ac:dyDescent="0.25">
      <c r="A269" s="4"/>
      <c r="B269" s="112"/>
      <c r="C269" s="106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</row>
    <row r="270" spans="1:60" ht="15.75" customHeight="1" x14ac:dyDescent="0.25">
      <c r="A270" s="4"/>
      <c r="B270" s="112"/>
      <c r="C270" s="106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</row>
    <row r="271" spans="1:60" ht="15.75" customHeight="1" x14ac:dyDescent="0.25">
      <c r="A271" s="4"/>
      <c r="B271" s="112"/>
      <c r="C271" s="106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</row>
    <row r="272" spans="1:60" ht="15.75" customHeight="1" x14ac:dyDescent="0.25">
      <c r="A272" s="4"/>
      <c r="B272" s="112"/>
      <c r="C272" s="106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</row>
    <row r="273" spans="1:60" ht="15.75" customHeight="1" x14ac:dyDescent="0.25">
      <c r="A273" s="4"/>
      <c r="B273" s="112"/>
      <c r="C273" s="106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</row>
    <row r="274" spans="1:60" ht="15.75" customHeight="1" x14ac:dyDescent="0.25">
      <c r="A274" s="4"/>
      <c r="B274" s="112"/>
      <c r="C274" s="106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</row>
    <row r="275" spans="1:60" ht="15.75" customHeight="1" x14ac:dyDescent="0.25">
      <c r="A275" s="4"/>
      <c r="B275" s="112"/>
      <c r="C275" s="106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</row>
    <row r="276" spans="1:60" ht="15.75" customHeight="1" x14ac:dyDescent="0.25">
      <c r="A276" s="4"/>
      <c r="B276" s="112"/>
      <c r="C276" s="106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</row>
    <row r="277" spans="1:60" ht="15.75" customHeight="1" x14ac:dyDescent="0.25">
      <c r="A277" s="4"/>
      <c r="B277" s="112"/>
      <c r="C277" s="106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</row>
    <row r="278" spans="1:60" ht="15.75" customHeight="1" x14ac:dyDescent="0.25">
      <c r="A278" s="4"/>
      <c r="B278" s="112"/>
      <c r="C278" s="106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</row>
    <row r="279" spans="1:60" ht="15.75" customHeight="1" x14ac:dyDescent="0.25">
      <c r="A279" s="4"/>
      <c r="B279" s="112"/>
      <c r="C279" s="106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</row>
    <row r="280" spans="1:60" ht="15.75" customHeight="1" x14ac:dyDescent="0.25">
      <c r="A280" s="4"/>
      <c r="B280" s="112"/>
      <c r="C280" s="106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</row>
    <row r="281" spans="1:60" ht="15.75" customHeight="1" x14ac:dyDescent="0.25">
      <c r="A281" s="4"/>
      <c r="B281" s="112"/>
      <c r="C281" s="106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</row>
    <row r="282" spans="1:60" ht="15.75" customHeight="1" x14ac:dyDescent="0.25">
      <c r="A282" s="4"/>
      <c r="B282" s="112"/>
      <c r="C282" s="106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</row>
    <row r="283" spans="1:60" ht="15.75" customHeight="1" x14ac:dyDescent="0.25">
      <c r="A283" s="4"/>
      <c r="B283" s="112"/>
      <c r="C283" s="106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</row>
    <row r="284" spans="1:60" ht="15.75" customHeight="1" x14ac:dyDescent="0.25">
      <c r="A284" s="4"/>
      <c r="B284" s="112"/>
      <c r="C284" s="106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</row>
    <row r="285" spans="1:60" ht="15.75" customHeight="1" x14ac:dyDescent="0.25">
      <c r="A285" s="4"/>
      <c r="B285" s="112"/>
      <c r="C285" s="106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</row>
    <row r="286" spans="1:60" ht="15.75" customHeight="1" x14ac:dyDescent="0.25">
      <c r="A286" s="4"/>
      <c r="B286" s="112"/>
      <c r="C286" s="106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</row>
    <row r="287" spans="1:60" ht="15.75" customHeight="1" x14ac:dyDescent="0.25">
      <c r="A287" s="4"/>
      <c r="B287" s="112"/>
      <c r="C287" s="106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</row>
    <row r="288" spans="1:60" ht="15.75" customHeight="1" x14ac:dyDescent="0.25">
      <c r="A288" s="4"/>
      <c r="B288" s="112"/>
      <c r="C288" s="106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</row>
    <row r="289" spans="1:60" ht="15.75" customHeight="1" x14ac:dyDescent="0.25">
      <c r="A289" s="4"/>
      <c r="B289" s="112"/>
      <c r="C289" s="106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</row>
    <row r="290" spans="1:60" ht="15.75" customHeight="1" x14ac:dyDescent="0.25">
      <c r="A290" s="4"/>
      <c r="B290" s="112"/>
      <c r="C290" s="106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</row>
    <row r="291" spans="1:60" ht="15.75" customHeight="1" x14ac:dyDescent="0.25">
      <c r="A291" s="4"/>
      <c r="B291" s="112"/>
      <c r="C291" s="106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</row>
    <row r="292" spans="1:60" ht="15.75" customHeight="1" x14ac:dyDescent="0.25">
      <c r="A292" s="4"/>
      <c r="B292" s="112"/>
      <c r="C292" s="106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</row>
    <row r="293" spans="1:60" ht="15.75" customHeight="1" x14ac:dyDescent="0.25">
      <c r="A293" s="4"/>
      <c r="B293" s="112"/>
      <c r="C293" s="106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</row>
    <row r="294" spans="1:60" ht="15.75" customHeight="1" x14ac:dyDescent="0.25">
      <c r="A294" s="4"/>
      <c r="B294" s="112"/>
      <c r="C294" s="106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</row>
    <row r="295" spans="1:60" ht="15.75" customHeight="1" x14ac:dyDescent="0.25">
      <c r="A295" s="4"/>
      <c r="B295" s="112"/>
      <c r="C295" s="106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</row>
    <row r="296" spans="1:60" ht="15.75" customHeight="1" x14ac:dyDescent="0.25">
      <c r="A296" s="4"/>
      <c r="B296" s="112"/>
      <c r="C296" s="106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</row>
    <row r="297" spans="1:60" ht="15.75" customHeight="1" x14ac:dyDescent="0.25">
      <c r="A297" s="4"/>
      <c r="B297" s="112"/>
      <c r="C297" s="106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</row>
    <row r="298" spans="1:60" ht="15.75" customHeight="1" x14ac:dyDescent="0.25">
      <c r="A298" s="4"/>
      <c r="B298" s="112"/>
      <c r="C298" s="106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</row>
    <row r="299" spans="1:60" ht="15.75" customHeight="1" x14ac:dyDescent="0.25">
      <c r="A299" s="4"/>
      <c r="B299" s="112"/>
      <c r="C299" s="106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</row>
    <row r="300" spans="1:60" ht="15.75" customHeight="1" x14ac:dyDescent="0.25">
      <c r="A300" s="4"/>
      <c r="B300" s="112"/>
      <c r="C300" s="106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</row>
    <row r="301" spans="1:60" ht="15.75" customHeight="1" x14ac:dyDescent="0.25">
      <c r="A301" s="4"/>
      <c r="B301" s="112"/>
      <c r="C301" s="106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</row>
    <row r="302" spans="1:60" ht="15.75" customHeight="1" x14ac:dyDescent="0.25">
      <c r="A302" s="4"/>
      <c r="B302" s="112"/>
      <c r="C302" s="106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</row>
    <row r="303" spans="1:60" ht="15.75" customHeight="1" x14ac:dyDescent="0.25">
      <c r="A303" s="4"/>
      <c r="B303" s="112"/>
      <c r="C303" s="106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</row>
    <row r="304" spans="1:60" ht="15.75" customHeight="1" x14ac:dyDescent="0.25">
      <c r="A304" s="4"/>
      <c r="B304" s="112"/>
      <c r="C304" s="106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</row>
    <row r="305" spans="1:60" ht="15.75" customHeight="1" x14ac:dyDescent="0.25">
      <c r="A305" s="4"/>
      <c r="B305" s="112"/>
      <c r="C305" s="106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</row>
    <row r="306" spans="1:60" ht="15.75" customHeight="1" x14ac:dyDescent="0.25">
      <c r="A306" s="4"/>
      <c r="B306" s="112"/>
      <c r="C306" s="106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</row>
    <row r="307" spans="1:60" ht="15.75" customHeight="1" x14ac:dyDescent="0.25">
      <c r="A307" s="4"/>
      <c r="B307" s="112"/>
      <c r="C307" s="106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</row>
    <row r="308" spans="1:60" ht="15.75" customHeight="1" x14ac:dyDescent="0.25">
      <c r="A308" s="4"/>
      <c r="B308" s="112"/>
      <c r="C308" s="106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</row>
    <row r="309" spans="1:60" ht="15.75" customHeight="1" x14ac:dyDescent="0.25">
      <c r="A309" s="4"/>
      <c r="B309" s="112"/>
      <c r="C309" s="106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</row>
    <row r="310" spans="1:60" ht="15.75" customHeight="1" x14ac:dyDescent="0.25">
      <c r="A310" s="4"/>
      <c r="B310" s="112"/>
      <c r="C310" s="106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</row>
    <row r="311" spans="1:60" ht="15.75" customHeight="1" x14ac:dyDescent="0.25">
      <c r="A311" s="4"/>
      <c r="B311" s="112"/>
      <c r="C311" s="106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</row>
    <row r="312" spans="1:60" ht="15.75" customHeight="1" x14ac:dyDescent="0.25">
      <c r="A312" s="4"/>
      <c r="B312" s="112"/>
      <c r="C312" s="106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</row>
    <row r="313" spans="1:60" ht="15.75" customHeight="1" x14ac:dyDescent="0.25">
      <c r="A313" s="4"/>
      <c r="B313" s="112"/>
      <c r="C313" s="106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</row>
    <row r="314" spans="1:60" ht="15.75" customHeight="1" x14ac:dyDescent="0.25">
      <c r="A314" s="4"/>
      <c r="B314" s="112"/>
      <c r="C314" s="106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</row>
    <row r="315" spans="1:60" ht="15.75" customHeight="1" x14ac:dyDescent="0.25">
      <c r="A315" s="4"/>
      <c r="B315" s="112"/>
      <c r="C315" s="106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</row>
    <row r="316" spans="1:60" ht="15.75" customHeight="1" x14ac:dyDescent="0.25">
      <c r="A316" s="4"/>
      <c r="B316" s="112"/>
      <c r="C316" s="10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</row>
    <row r="317" spans="1:60" ht="15.75" customHeight="1" x14ac:dyDescent="0.25">
      <c r="A317" s="4"/>
      <c r="B317" s="112"/>
      <c r="C317" s="10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</row>
    <row r="318" spans="1:60" ht="15.75" customHeight="1" x14ac:dyDescent="0.25">
      <c r="A318" s="4"/>
      <c r="B318" s="112"/>
      <c r="C318" s="10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</row>
    <row r="319" spans="1:60" ht="15.75" customHeight="1" x14ac:dyDescent="0.25">
      <c r="A319" s="4"/>
      <c r="B319" s="112"/>
      <c r="C319" s="10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</row>
    <row r="320" spans="1:60" ht="15.75" customHeight="1" x14ac:dyDescent="0.25">
      <c r="A320" s="4"/>
      <c r="B320" s="112"/>
      <c r="C320" s="10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</row>
    <row r="321" spans="1:60" ht="15.75" customHeight="1" x14ac:dyDescent="0.25">
      <c r="A321" s="4"/>
      <c r="B321" s="112"/>
      <c r="C321" s="10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</row>
    <row r="322" spans="1:60" ht="15.75" customHeight="1" x14ac:dyDescent="0.25">
      <c r="A322" s="4"/>
      <c r="B322" s="112"/>
      <c r="C322" s="10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</row>
    <row r="323" spans="1:60" ht="15.75" customHeight="1" x14ac:dyDescent="0.25">
      <c r="A323" s="4"/>
      <c r="B323" s="112"/>
      <c r="C323" s="10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</row>
    <row r="324" spans="1:60" ht="15.75" customHeight="1" x14ac:dyDescent="0.25">
      <c r="A324" s="4"/>
      <c r="B324" s="112"/>
      <c r="C324" s="10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</row>
    <row r="325" spans="1:60" ht="15.75" customHeight="1" x14ac:dyDescent="0.25">
      <c r="A325" s="4"/>
      <c r="B325" s="112"/>
      <c r="C325" s="10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</row>
    <row r="326" spans="1:60" ht="15.75" customHeight="1" x14ac:dyDescent="0.25">
      <c r="A326" s="4"/>
      <c r="B326" s="112"/>
      <c r="C326" s="10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</row>
    <row r="327" spans="1:60" ht="15.75" customHeight="1" x14ac:dyDescent="0.25">
      <c r="A327" s="4"/>
      <c r="B327" s="112"/>
      <c r="C327" s="10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</row>
    <row r="328" spans="1:60" ht="15.75" customHeight="1" x14ac:dyDescent="0.25">
      <c r="A328" s="4"/>
      <c r="B328" s="112"/>
      <c r="C328" s="10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</row>
    <row r="329" spans="1:60" ht="15.75" customHeight="1" x14ac:dyDescent="0.25">
      <c r="A329" s="4"/>
      <c r="B329" s="112"/>
      <c r="C329" s="10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</row>
    <row r="330" spans="1:60" ht="15.75" customHeight="1" x14ac:dyDescent="0.25">
      <c r="A330" s="4"/>
      <c r="B330" s="112"/>
      <c r="C330" s="10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</row>
    <row r="331" spans="1:60" ht="15.75" customHeight="1" x14ac:dyDescent="0.25">
      <c r="A331" s="4"/>
      <c r="B331" s="112"/>
      <c r="C331" s="10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</row>
    <row r="332" spans="1:60" ht="15.75" customHeight="1" x14ac:dyDescent="0.25">
      <c r="A332" s="4"/>
      <c r="B332" s="112"/>
      <c r="C332" s="10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</row>
    <row r="333" spans="1:60" ht="15.75" customHeight="1" x14ac:dyDescent="0.25">
      <c r="A333" s="4"/>
      <c r="B333" s="112"/>
      <c r="C333" s="10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</row>
    <row r="334" spans="1:60" ht="15.75" customHeight="1" x14ac:dyDescent="0.25">
      <c r="A334" s="4"/>
      <c r="B334" s="112"/>
      <c r="C334" s="10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</row>
    <row r="335" spans="1:60" ht="15.75" customHeight="1" x14ac:dyDescent="0.25">
      <c r="A335" s="4"/>
      <c r="B335" s="112"/>
      <c r="C335" s="10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</row>
    <row r="336" spans="1:60" ht="15.75" customHeight="1" x14ac:dyDescent="0.25">
      <c r="A336" s="4"/>
      <c r="B336" s="112"/>
      <c r="C336" s="10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</row>
    <row r="337" spans="1:60" ht="15.75" customHeight="1" x14ac:dyDescent="0.25">
      <c r="A337" s="4"/>
      <c r="B337" s="112"/>
      <c r="C337" s="10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</row>
    <row r="338" spans="1:60" ht="15.75" customHeight="1" x14ac:dyDescent="0.25">
      <c r="A338" s="4"/>
      <c r="B338" s="112"/>
      <c r="C338" s="10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</row>
    <row r="339" spans="1:60" ht="15.75" customHeight="1" x14ac:dyDescent="0.25">
      <c r="A339" s="4"/>
      <c r="B339" s="112"/>
      <c r="C339" s="10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</row>
    <row r="340" spans="1:60" ht="15.75" customHeight="1" x14ac:dyDescent="0.25">
      <c r="A340" s="4"/>
      <c r="B340" s="112"/>
      <c r="C340" s="10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</row>
    <row r="341" spans="1:60" ht="15.75" customHeight="1" x14ac:dyDescent="0.25">
      <c r="A341" s="4"/>
      <c r="B341" s="112"/>
      <c r="C341" s="10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</row>
    <row r="342" spans="1:60" ht="15.75" customHeight="1" x14ac:dyDescent="0.25">
      <c r="A342" s="4"/>
      <c r="B342" s="112"/>
      <c r="C342" s="10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</row>
    <row r="343" spans="1:60" ht="15.75" customHeight="1" x14ac:dyDescent="0.25">
      <c r="A343" s="4"/>
      <c r="B343" s="112"/>
      <c r="C343" s="106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</row>
    <row r="344" spans="1:60" ht="15.75" customHeight="1" x14ac:dyDescent="0.25">
      <c r="A344" s="4"/>
      <c r="B344" s="112"/>
      <c r="C344" s="106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</row>
    <row r="345" spans="1:60" ht="15.75" customHeight="1" x14ac:dyDescent="0.25">
      <c r="A345" s="4"/>
      <c r="B345" s="112"/>
      <c r="C345" s="106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</row>
    <row r="346" spans="1:60" ht="15.75" customHeight="1" x14ac:dyDescent="0.25">
      <c r="A346" s="4"/>
      <c r="B346" s="112"/>
      <c r="C346" s="106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</row>
    <row r="347" spans="1:60" ht="15.75" customHeight="1" x14ac:dyDescent="0.25">
      <c r="A347" s="4"/>
      <c r="B347" s="112"/>
      <c r="C347" s="106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</row>
    <row r="348" spans="1:60" ht="15.75" customHeight="1" x14ac:dyDescent="0.25">
      <c r="A348" s="4"/>
      <c r="B348" s="112"/>
      <c r="C348" s="106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</row>
    <row r="349" spans="1:60" ht="15.75" customHeight="1" x14ac:dyDescent="0.25">
      <c r="A349" s="4"/>
      <c r="B349" s="112"/>
      <c r="C349" s="106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</row>
    <row r="350" spans="1:60" ht="15.75" customHeight="1" x14ac:dyDescent="0.25">
      <c r="A350" s="4"/>
      <c r="B350" s="112"/>
      <c r="C350" s="106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</row>
    <row r="351" spans="1:60" ht="15.75" customHeight="1" x14ac:dyDescent="0.25">
      <c r="A351" s="4"/>
      <c r="B351" s="112"/>
      <c r="C351" s="106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</row>
    <row r="352" spans="1:60" ht="15.75" customHeight="1" x14ac:dyDescent="0.25">
      <c r="A352" s="4"/>
      <c r="B352" s="112"/>
      <c r="C352" s="106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</row>
    <row r="353" spans="1:60" ht="15.75" customHeight="1" x14ac:dyDescent="0.25">
      <c r="A353" s="4"/>
      <c r="B353" s="112"/>
      <c r="C353" s="106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</row>
    <row r="354" spans="1:60" ht="15.75" customHeight="1" x14ac:dyDescent="0.25">
      <c r="A354" s="4"/>
      <c r="B354" s="112"/>
      <c r="C354" s="106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</row>
    <row r="355" spans="1:60" ht="15.75" customHeight="1" x14ac:dyDescent="0.25">
      <c r="A355" s="4"/>
      <c r="B355" s="112"/>
      <c r="C355" s="106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</row>
    <row r="356" spans="1:60" ht="15.75" customHeight="1" x14ac:dyDescent="0.25">
      <c r="A356" s="4"/>
      <c r="B356" s="112"/>
      <c r="C356" s="106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</row>
    <row r="357" spans="1:60" ht="15.75" customHeight="1" x14ac:dyDescent="0.25">
      <c r="A357" s="4"/>
      <c r="B357" s="112"/>
      <c r="C357" s="106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</row>
    <row r="358" spans="1:60" ht="15.75" customHeight="1" x14ac:dyDescent="0.25">
      <c r="A358" s="4"/>
      <c r="B358" s="112"/>
      <c r="C358" s="106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</row>
    <row r="359" spans="1:60" ht="15.75" customHeight="1" x14ac:dyDescent="0.25">
      <c r="A359" s="4"/>
      <c r="B359" s="112"/>
      <c r="C359" s="106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</row>
    <row r="360" spans="1:60" ht="15.75" customHeight="1" x14ac:dyDescent="0.25">
      <c r="A360" s="4"/>
      <c r="B360" s="112"/>
      <c r="C360" s="106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</row>
    <row r="361" spans="1:60" ht="15.75" customHeight="1" x14ac:dyDescent="0.25">
      <c r="A361" s="4"/>
      <c r="B361" s="112"/>
      <c r="C361" s="106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</row>
    <row r="362" spans="1:60" ht="15.75" customHeight="1" x14ac:dyDescent="0.25">
      <c r="A362" s="4"/>
      <c r="B362" s="112"/>
      <c r="C362" s="106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</row>
    <row r="363" spans="1:60" ht="15.75" customHeight="1" x14ac:dyDescent="0.25">
      <c r="A363" s="4"/>
      <c r="B363" s="112"/>
      <c r="C363" s="106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</row>
    <row r="364" spans="1:60" ht="15.75" customHeight="1" x14ac:dyDescent="0.25">
      <c r="A364" s="4"/>
      <c r="B364" s="112"/>
      <c r="C364" s="106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</row>
    <row r="365" spans="1:60" ht="15.75" customHeight="1" x14ac:dyDescent="0.25">
      <c r="A365" s="4"/>
      <c r="B365" s="112"/>
      <c r="C365" s="106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</row>
    <row r="366" spans="1:60" ht="15.75" customHeight="1" x14ac:dyDescent="0.25">
      <c r="A366" s="4"/>
      <c r="B366" s="112"/>
      <c r="C366" s="106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</row>
    <row r="367" spans="1:60" ht="15.75" customHeight="1" x14ac:dyDescent="0.25">
      <c r="A367" s="4"/>
      <c r="B367" s="112"/>
      <c r="C367" s="106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</row>
    <row r="368" spans="1:60" ht="15.75" customHeight="1" x14ac:dyDescent="0.25">
      <c r="A368" s="4"/>
      <c r="B368" s="112"/>
      <c r="C368" s="106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</row>
    <row r="369" spans="1:60" ht="15.75" customHeight="1" x14ac:dyDescent="0.25">
      <c r="A369" s="4"/>
      <c r="B369" s="112"/>
      <c r="C369" s="106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</row>
    <row r="370" spans="1:60" ht="15.75" customHeight="1" x14ac:dyDescent="0.25">
      <c r="A370" s="4"/>
      <c r="B370" s="112"/>
      <c r="C370" s="106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</row>
    <row r="371" spans="1:60" ht="15.75" customHeight="1" x14ac:dyDescent="0.25">
      <c r="A371" s="4"/>
      <c r="B371" s="112"/>
      <c r="C371" s="106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</row>
    <row r="372" spans="1:60" ht="15.75" customHeight="1" x14ac:dyDescent="0.25">
      <c r="A372" s="4"/>
      <c r="B372" s="112"/>
      <c r="C372" s="106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</row>
    <row r="373" spans="1:60" ht="15.75" customHeight="1" x14ac:dyDescent="0.25">
      <c r="A373" s="4"/>
      <c r="B373" s="112"/>
      <c r="C373" s="106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</row>
    <row r="374" spans="1:60" ht="15.75" customHeight="1" x14ac:dyDescent="0.25">
      <c r="A374" s="4"/>
      <c r="B374" s="112"/>
      <c r="C374" s="106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</row>
    <row r="375" spans="1:60" ht="15.75" customHeight="1" x14ac:dyDescent="0.25">
      <c r="A375" s="4"/>
      <c r="B375" s="112"/>
      <c r="C375" s="106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</row>
    <row r="376" spans="1:60" ht="15.75" customHeight="1" x14ac:dyDescent="0.25">
      <c r="A376" s="4"/>
      <c r="B376" s="112"/>
      <c r="C376" s="106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</row>
    <row r="377" spans="1:60" ht="15.75" customHeight="1" x14ac:dyDescent="0.25">
      <c r="A377" s="4"/>
      <c r="B377" s="112"/>
      <c r="C377" s="106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</row>
    <row r="378" spans="1:60" ht="15.75" customHeight="1" x14ac:dyDescent="0.25">
      <c r="A378" s="4"/>
      <c r="B378" s="112"/>
      <c r="C378" s="106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</row>
    <row r="379" spans="1:60" ht="15.75" customHeight="1" x14ac:dyDescent="0.25">
      <c r="A379" s="4"/>
      <c r="B379" s="112"/>
      <c r="C379" s="106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</row>
    <row r="380" spans="1:60" ht="15.75" customHeight="1" x14ac:dyDescent="0.25">
      <c r="A380" s="4"/>
      <c r="B380" s="112"/>
      <c r="C380" s="106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</row>
    <row r="381" spans="1:60" ht="15.75" customHeight="1" x14ac:dyDescent="0.25">
      <c r="A381" s="4"/>
      <c r="B381" s="112"/>
      <c r="C381" s="106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</row>
    <row r="382" spans="1:60" ht="15.75" customHeight="1" x14ac:dyDescent="0.25">
      <c r="A382" s="4"/>
      <c r="B382" s="112"/>
      <c r="C382" s="106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</row>
    <row r="383" spans="1:60" ht="15.75" customHeight="1" x14ac:dyDescent="0.25">
      <c r="A383" s="4"/>
      <c r="B383" s="112"/>
      <c r="C383" s="106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</row>
    <row r="384" spans="1:60" ht="15.75" customHeight="1" x14ac:dyDescent="0.25">
      <c r="A384" s="4"/>
      <c r="B384" s="112"/>
      <c r="C384" s="106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</row>
    <row r="385" spans="1:60" ht="15.75" customHeight="1" x14ac:dyDescent="0.25">
      <c r="A385" s="4"/>
      <c r="B385" s="112"/>
      <c r="C385" s="106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</row>
    <row r="386" spans="1:60" ht="15.75" customHeight="1" x14ac:dyDescent="0.25">
      <c r="A386" s="4"/>
      <c r="B386" s="112"/>
      <c r="C386" s="106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</row>
    <row r="387" spans="1:60" ht="15.75" customHeight="1" x14ac:dyDescent="0.25">
      <c r="A387" s="4"/>
      <c r="B387" s="112"/>
      <c r="C387" s="106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</row>
    <row r="388" spans="1:60" ht="15.75" customHeight="1" x14ac:dyDescent="0.25">
      <c r="A388" s="4"/>
      <c r="B388" s="112"/>
      <c r="C388" s="106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</row>
    <row r="389" spans="1:60" ht="15.75" customHeight="1" x14ac:dyDescent="0.25">
      <c r="A389" s="4"/>
      <c r="B389" s="112"/>
      <c r="C389" s="106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</row>
    <row r="390" spans="1:60" ht="15.75" customHeight="1" x14ac:dyDescent="0.25">
      <c r="A390" s="4"/>
      <c r="B390" s="112"/>
      <c r="C390" s="106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</row>
    <row r="391" spans="1:60" ht="15.75" customHeight="1" x14ac:dyDescent="0.25">
      <c r="A391" s="4"/>
      <c r="B391" s="112"/>
      <c r="C391" s="106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</row>
    <row r="392" spans="1:60" ht="15.75" customHeight="1" x14ac:dyDescent="0.25">
      <c r="A392" s="4"/>
      <c r="B392" s="112"/>
      <c r="C392" s="106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</row>
    <row r="393" spans="1:60" ht="15.75" customHeight="1" x14ac:dyDescent="0.25">
      <c r="A393" s="4"/>
      <c r="B393" s="112"/>
      <c r="C393" s="106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</row>
    <row r="394" spans="1:60" ht="15.75" customHeight="1" x14ac:dyDescent="0.25">
      <c r="A394" s="4"/>
      <c r="B394" s="112"/>
      <c r="C394" s="106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</row>
    <row r="395" spans="1:60" ht="15.75" customHeight="1" x14ac:dyDescent="0.25">
      <c r="A395" s="4"/>
      <c r="B395" s="112"/>
      <c r="C395" s="106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</row>
    <row r="396" spans="1:60" ht="15.75" customHeight="1" x14ac:dyDescent="0.25">
      <c r="A396" s="4"/>
      <c r="B396" s="112"/>
      <c r="C396" s="106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</row>
    <row r="397" spans="1:60" ht="15.75" customHeight="1" x14ac:dyDescent="0.25">
      <c r="A397" s="4"/>
      <c r="B397" s="112"/>
      <c r="C397" s="106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</row>
    <row r="398" spans="1:60" ht="15.75" customHeight="1" x14ac:dyDescent="0.25">
      <c r="A398" s="4"/>
      <c r="B398" s="112"/>
      <c r="C398" s="106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</row>
    <row r="399" spans="1:60" ht="15.75" customHeight="1" x14ac:dyDescent="0.25">
      <c r="A399" s="4"/>
      <c r="B399" s="112"/>
      <c r="C399" s="106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</row>
    <row r="400" spans="1:60" ht="15.75" customHeight="1" x14ac:dyDescent="0.25">
      <c r="A400" s="4"/>
      <c r="B400" s="112"/>
      <c r="C400" s="106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</row>
    <row r="401" spans="1:60" ht="15.75" customHeight="1" x14ac:dyDescent="0.25">
      <c r="A401" s="4"/>
      <c r="B401" s="112"/>
      <c r="C401" s="106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</row>
    <row r="402" spans="1:60" ht="15.75" customHeight="1" x14ac:dyDescent="0.25">
      <c r="A402" s="4"/>
      <c r="B402" s="112"/>
      <c r="C402" s="106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</row>
    <row r="403" spans="1:60" ht="15.75" customHeight="1" x14ac:dyDescent="0.25">
      <c r="A403" s="4"/>
      <c r="B403" s="112"/>
      <c r="C403" s="106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</row>
    <row r="404" spans="1:60" ht="15.75" customHeight="1" x14ac:dyDescent="0.25">
      <c r="A404" s="4"/>
      <c r="B404" s="112"/>
      <c r="C404" s="106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</row>
    <row r="405" spans="1:60" ht="15.75" customHeight="1" x14ac:dyDescent="0.25">
      <c r="A405" s="4"/>
      <c r="B405" s="112"/>
      <c r="C405" s="106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</row>
    <row r="406" spans="1:60" ht="15.75" customHeight="1" x14ac:dyDescent="0.25">
      <c r="A406" s="4"/>
      <c r="B406" s="112"/>
      <c r="C406" s="106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</row>
    <row r="407" spans="1:60" ht="15.75" customHeight="1" x14ac:dyDescent="0.25">
      <c r="A407" s="4"/>
      <c r="B407" s="112"/>
      <c r="C407" s="106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</row>
    <row r="408" spans="1:60" ht="15.75" customHeight="1" x14ac:dyDescent="0.25">
      <c r="A408" s="4"/>
      <c r="B408" s="112"/>
      <c r="C408" s="106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</row>
    <row r="409" spans="1:60" ht="15.75" customHeight="1" x14ac:dyDescent="0.25">
      <c r="A409" s="4"/>
      <c r="B409" s="112"/>
      <c r="C409" s="106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</row>
    <row r="410" spans="1:60" ht="15.75" customHeight="1" x14ac:dyDescent="0.25">
      <c r="A410" s="4"/>
      <c r="B410" s="112"/>
      <c r="C410" s="106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</row>
    <row r="411" spans="1:60" ht="15.75" customHeight="1" x14ac:dyDescent="0.25">
      <c r="A411" s="4"/>
      <c r="B411" s="112"/>
      <c r="C411" s="106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</row>
    <row r="412" spans="1:60" ht="15.75" customHeight="1" x14ac:dyDescent="0.25">
      <c r="A412" s="4"/>
      <c r="B412" s="112"/>
      <c r="C412" s="106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</row>
    <row r="413" spans="1:60" ht="15.75" customHeight="1" x14ac:dyDescent="0.25">
      <c r="A413" s="4"/>
      <c r="B413" s="112"/>
      <c r="C413" s="106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</row>
    <row r="414" spans="1:60" ht="15.75" customHeight="1" x14ac:dyDescent="0.25">
      <c r="A414" s="4"/>
      <c r="B414" s="112"/>
      <c r="C414" s="106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</row>
    <row r="415" spans="1:60" ht="15.75" customHeight="1" x14ac:dyDescent="0.25">
      <c r="A415" s="4"/>
      <c r="B415" s="112"/>
      <c r="C415" s="106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</row>
    <row r="416" spans="1:60" ht="15.75" customHeight="1" x14ac:dyDescent="0.25">
      <c r="A416" s="4"/>
      <c r="B416" s="112"/>
      <c r="C416" s="106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</row>
    <row r="417" spans="1:60" ht="15.75" customHeight="1" x14ac:dyDescent="0.25">
      <c r="A417" s="4"/>
      <c r="B417" s="112"/>
      <c r="C417" s="106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</row>
    <row r="418" spans="1:60" ht="15.75" customHeight="1" x14ac:dyDescent="0.25">
      <c r="A418" s="4"/>
      <c r="B418" s="112"/>
      <c r="C418" s="106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</row>
    <row r="419" spans="1:60" ht="15.75" customHeight="1" x14ac:dyDescent="0.25">
      <c r="A419" s="4"/>
      <c r="B419" s="112"/>
      <c r="C419" s="106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</row>
    <row r="420" spans="1:60" ht="15.75" customHeight="1" x14ac:dyDescent="0.25">
      <c r="A420" s="4"/>
      <c r="B420" s="112"/>
      <c r="C420" s="106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</row>
    <row r="421" spans="1:60" ht="15.75" customHeight="1" x14ac:dyDescent="0.25">
      <c r="A421" s="4"/>
      <c r="B421" s="112"/>
      <c r="C421" s="106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</row>
    <row r="422" spans="1:60" ht="15.75" customHeight="1" x14ac:dyDescent="0.25">
      <c r="A422" s="4"/>
      <c r="B422" s="112"/>
      <c r="C422" s="106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</row>
    <row r="423" spans="1:60" ht="15.75" customHeight="1" x14ac:dyDescent="0.25">
      <c r="A423" s="4"/>
      <c r="B423" s="112"/>
      <c r="C423" s="106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</row>
    <row r="424" spans="1:60" ht="15.75" customHeight="1" x14ac:dyDescent="0.25">
      <c r="A424" s="4"/>
      <c r="B424" s="112"/>
      <c r="C424" s="106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</row>
    <row r="425" spans="1:60" ht="15.75" customHeight="1" x14ac:dyDescent="0.25">
      <c r="A425" s="4"/>
      <c r="B425" s="112"/>
      <c r="C425" s="106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</row>
    <row r="426" spans="1:60" ht="15.75" customHeight="1" x14ac:dyDescent="0.25">
      <c r="A426" s="4"/>
      <c r="B426" s="112"/>
      <c r="C426" s="106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</row>
    <row r="427" spans="1:60" ht="15.75" customHeight="1" x14ac:dyDescent="0.25">
      <c r="A427" s="4"/>
      <c r="B427" s="112"/>
      <c r="C427" s="106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</row>
    <row r="428" spans="1:60" ht="15.75" customHeight="1" x14ac:dyDescent="0.25">
      <c r="A428" s="4"/>
      <c r="B428" s="112"/>
      <c r="C428" s="106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</row>
    <row r="429" spans="1:60" ht="15.75" customHeight="1" x14ac:dyDescent="0.25">
      <c r="A429" s="4"/>
      <c r="B429" s="112"/>
      <c r="C429" s="106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</row>
    <row r="430" spans="1:60" ht="15.75" customHeight="1" x14ac:dyDescent="0.25">
      <c r="A430" s="4"/>
      <c r="B430" s="112"/>
      <c r="C430" s="106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</row>
    <row r="431" spans="1:60" ht="15.75" customHeight="1" x14ac:dyDescent="0.25">
      <c r="A431" s="4"/>
      <c r="B431" s="112"/>
      <c r="C431" s="106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</row>
    <row r="432" spans="1:60" ht="15.75" customHeight="1" x14ac:dyDescent="0.25">
      <c r="A432" s="4"/>
      <c r="B432" s="112"/>
      <c r="C432" s="106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</row>
    <row r="433" spans="1:60" ht="15.75" customHeight="1" x14ac:dyDescent="0.25">
      <c r="A433" s="4"/>
      <c r="B433" s="112"/>
      <c r="C433" s="106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</row>
    <row r="434" spans="1:60" ht="15.75" customHeight="1" x14ac:dyDescent="0.25">
      <c r="A434" s="4"/>
      <c r="B434" s="112"/>
      <c r="C434" s="106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</row>
    <row r="435" spans="1:60" ht="15.75" customHeight="1" x14ac:dyDescent="0.25">
      <c r="A435" s="4"/>
      <c r="B435" s="112"/>
      <c r="C435" s="106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</row>
    <row r="436" spans="1:60" ht="15.75" customHeight="1" x14ac:dyDescent="0.25">
      <c r="A436" s="4"/>
      <c r="B436" s="112"/>
      <c r="C436" s="106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</row>
    <row r="437" spans="1:60" ht="15.75" customHeight="1" x14ac:dyDescent="0.25">
      <c r="A437" s="4"/>
      <c r="B437" s="112"/>
      <c r="C437" s="106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</row>
    <row r="438" spans="1:60" ht="15.75" customHeight="1" x14ac:dyDescent="0.25">
      <c r="A438" s="4"/>
      <c r="B438" s="112"/>
      <c r="C438" s="106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</row>
    <row r="439" spans="1:60" ht="15.75" customHeight="1" x14ac:dyDescent="0.25">
      <c r="A439" s="4"/>
      <c r="B439" s="112"/>
      <c r="C439" s="106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</row>
    <row r="440" spans="1:60" ht="15.75" customHeight="1" x14ac:dyDescent="0.25">
      <c r="A440" s="4"/>
      <c r="B440" s="112"/>
      <c r="C440" s="106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</row>
    <row r="441" spans="1:60" ht="15.75" customHeight="1" x14ac:dyDescent="0.25">
      <c r="A441" s="4"/>
      <c r="B441" s="112"/>
      <c r="C441" s="106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</row>
    <row r="442" spans="1:60" ht="15.75" customHeight="1" x14ac:dyDescent="0.25">
      <c r="A442" s="4"/>
      <c r="B442" s="112"/>
      <c r="C442" s="106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</row>
    <row r="443" spans="1:60" ht="15.75" customHeight="1" x14ac:dyDescent="0.25">
      <c r="A443" s="4"/>
      <c r="B443" s="112"/>
      <c r="C443" s="106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</row>
    <row r="444" spans="1:60" ht="15.75" customHeight="1" x14ac:dyDescent="0.25">
      <c r="A444" s="4"/>
      <c r="B444" s="112"/>
      <c r="C444" s="106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</row>
    <row r="445" spans="1:60" ht="15.75" customHeight="1" x14ac:dyDescent="0.25">
      <c r="A445" s="4"/>
      <c r="B445" s="112"/>
      <c r="C445" s="106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</row>
    <row r="446" spans="1:60" ht="15.75" customHeight="1" x14ac:dyDescent="0.25">
      <c r="A446" s="4"/>
      <c r="B446" s="112"/>
      <c r="C446" s="106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</row>
    <row r="447" spans="1:60" ht="15.75" customHeight="1" x14ac:dyDescent="0.25">
      <c r="A447" s="4"/>
      <c r="B447" s="112"/>
      <c r="C447" s="106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</row>
    <row r="448" spans="1:60" ht="15.75" customHeight="1" x14ac:dyDescent="0.25">
      <c r="A448" s="4"/>
      <c r="B448" s="112"/>
      <c r="C448" s="106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</row>
    <row r="449" spans="1:60" ht="15.75" customHeight="1" x14ac:dyDescent="0.25">
      <c r="A449" s="4"/>
      <c r="B449" s="112"/>
      <c r="C449" s="106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</row>
    <row r="450" spans="1:60" ht="15.75" customHeight="1" x14ac:dyDescent="0.25">
      <c r="A450" s="4"/>
      <c r="B450" s="112"/>
      <c r="C450" s="106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</row>
    <row r="451" spans="1:60" ht="15.75" customHeight="1" x14ac:dyDescent="0.25">
      <c r="A451" s="4"/>
      <c r="B451" s="112"/>
      <c r="C451" s="106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</row>
    <row r="452" spans="1:60" ht="15.75" customHeight="1" x14ac:dyDescent="0.25">
      <c r="A452" s="4"/>
      <c r="B452" s="112"/>
      <c r="C452" s="106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</row>
    <row r="453" spans="1:60" ht="15.75" customHeight="1" x14ac:dyDescent="0.25">
      <c r="A453" s="4"/>
      <c r="B453" s="112"/>
      <c r="C453" s="106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</row>
    <row r="454" spans="1:60" ht="15.75" customHeight="1" x14ac:dyDescent="0.25">
      <c r="A454" s="4"/>
      <c r="B454" s="112"/>
      <c r="C454" s="106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</row>
    <row r="455" spans="1:60" ht="15.75" customHeight="1" x14ac:dyDescent="0.25">
      <c r="A455" s="4"/>
      <c r="B455" s="112"/>
      <c r="C455" s="106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</row>
    <row r="456" spans="1:60" ht="15.75" customHeight="1" x14ac:dyDescent="0.25">
      <c r="A456" s="4"/>
      <c r="B456" s="112"/>
      <c r="C456" s="106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</row>
    <row r="457" spans="1:60" ht="15.75" customHeight="1" x14ac:dyDescent="0.25">
      <c r="A457" s="4"/>
      <c r="B457" s="112"/>
      <c r="C457" s="106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</row>
    <row r="458" spans="1:60" ht="15.75" customHeight="1" x14ac:dyDescent="0.25">
      <c r="A458" s="4"/>
      <c r="B458" s="112"/>
      <c r="C458" s="106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</row>
    <row r="459" spans="1:60" ht="15.75" customHeight="1" x14ac:dyDescent="0.25">
      <c r="A459" s="4"/>
      <c r="B459" s="112"/>
      <c r="C459" s="106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</row>
    <row r="460" spans="1:60" ht="15.75" customHeight="1" x14ac:dyDescent="0.25">
      <c r="A460" s="4"/>
      <c r="B460" s="112"/>
      <c r="C460" s="106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</row>
    <row r="461" spans="1:60" ht="15.75" customHeight="1" x14ac:dyDescent="0.25">
      <c r="A461" s="4"/>
      <c r="B461" s="112"/>
      <c r="C461" s="106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</row>
    <row r="462" spans="1:60" ht="15.75" customHeight="1" x14ac:dyDescent="0.25">
      <c r="A462" s="4"/>
      <c r="B462" s="112"/>
      <c r="C462" s="106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</row>
    <row r="463" spans="1:60" ht="15.75" customHeight="1" x14ac:dyDescent="0.25">
      <c r="A463" s="4"/>
      <c r="B463" s="112"/>
      <c r="C463" s="106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</row>
    <row r="464" spans="1:60" ht="15.75" customHeight="1" x14ac:dyDescent="0.25">
      <c r="A464" s="4"/>
      <c r="B464" s="112"/>
      <c r="C464" s="106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</row>
    <row r="465" spans="1:60" ht="15.75" customHeight="1" x14ac:dyDescent="0.25">
      <c r="A465" s="4"/>
      <c r="B465" s="112"/>
      <c r="C465" s="106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</row>
    <row r="466" spans="1:60" ht="15.75" customHeight="1" x14ac:dyDescent="0.25">
      <c r="A466" s="4"/>
      <c r="B466" s="112"/>
      <c r="C466" s="106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</row>
    <row r="467" spans="1:60" ht="15.75" customHeight="1" x14ac:dyDescent="0.25">
      <c r="A467" s="4"/>
      <c r="B467" s="112"/>
      <c r="C467" s="106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</row>
    <row r="468" spans="1:60" ht="15.75" customHeight="1" x14ac:dyDescent="0.25">
      <c r="A468" s="4"/>
      <c r="B468" s="112"/>
      <c r="C468" s="106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</row>
    <row r="469" spans="1:60" ht="15.75" customHeight="1" x14ac:dyDescent="0.25">
      <c r="A469" s="4"/>
      <c r="B469" s="112"/>
      <c r="C469" s="106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</row>
    <row r="470" spans="1:60" ht="15.75" customHeight="1" x14ac:dyDescent="0.25">
      <c r="A470" s="4"/>
      <c r="B470" s="112"/>
      <c r="C470" s="106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</row>
    <row r="471" spans="1:60" ht="15.75" customHeight="1" x14ac:dyDescent="0.25">
      <c r="A471" s="4"/>
      <c r="B471" s="112"/>
      <c r="C471" s="106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</row>
    <row r="472" spans="1:60" ht="15.75" customHeight="1" x14ac:dyDescent="0.25">
      <c r="A472" s="4"/>
      <c r="B472" s="112"/>
      <c r="C472" s="106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</row>
    <row r="473" spans="1:60" ht="15.75" customHeight="1" x14ac:dyDescent="0.25">
      <c r="A473" s="4"/>
      <c r="B473" s="112"/>
      <c r="C473" s="106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</row>
    <row r="474" spans="1:60" ht="15.75" customHeight="1" x14ac:dyDescent="0.25">
      <c r="A474" s="4"/>
      <c r="B474" s="112"/>
      <c r="C474" s="106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</row>
    <row r="475" spans="1:60" ht="15.75" customHeight="1" x14ac:dyDescent="0.25">
      <c r="A475" s="4"/>
      <c r="B475" s="112"/>
      <c r="C475" s="106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</row>
    <row r="476" spans="1:60" ht="15.75" customHeight="1" x14ac:dyDescent="0.25">
      <c r="A476" s="4"/>
      <c r="B476" s="112"/>
      <c r="C476" s="106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</row>
    <row r="477" spans="1:60" ht="15.75" customHeight="1" x14ac:dyDescent="0.25">
      <c r="A477" s="4"/>
      <c r="B477" s="112"/>
      <c r="C477" s="106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</row>
    <row r="478" spans="1:60" ht="15.75" customHeight="1" x14ac:dyDescent="0.25">
      <c r="A478" s="4"/>
      <c r="B478" s="112"/>
      <c r="C478" s="106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</row>
    <row r="479" spans="1:60" ht="15.75" customHeight="1" x14ac:dyDescent="0.25">
      <c r="A479" s="4"/>
      <c r="B479" s="112"/>
      <c r="C479" s="106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</row>
    <row r="480" spans="1:60" ht="15.75" customHeight="1" x14ac:dyDescent="0.25">
      <c r="A480" s="4"/>
      <c r="B480" s="112"/>
      <c r="C480" s="106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</row>
    <row r="481" spans="1:60" ht="15.75" customHeight="1" x14ac:dyDescent="0.25">
      <c r="A481" s="4"/>
      <c r="B481" s="112"/>
      <c r="C481" s="106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</row>
    <row r="482" spans="1:60" ht="15.75" customHeight="1" x14ac:dyDescent="0.25">
      <c r="A482" s="4"/>
      <c r="B482" s="112"/>
      <c r="C482" s="106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</row>
    <row r="483" spans="1:60" ht="15.75" customHeight="1" x14ac:dyDescent="0.25">
      <c r="A483" s="4"/>
      <c r="B483" s="112"/>
      <c r="C483" s="106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</row>
    <row r="484" spans="1:60" ht="15.75" customHeight="1" x14ac:dyDescent="0.25">
      <c r="A484" s="4"/>
      <c r="B484" s="112"/>
      <c r="C484" s="106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</row>
    <row r="485" spans="1:60" ht="15.75" customHeight="1" x14ac:dyDescent="0.25">
      <c r="A485" s="4"/>
      <c r="B485" s="112"/>
      <c r="C485" s="106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</row>
    <row r="486" spans="1:60" ht="15.75" customHeight="1" x14ac:dyDescent="0.25">
      <c r="A486" s="4"/>
      <c r="B486" s="112"/>
      <c r="C486" s="106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</row>
    <row r="487" spans="1:60" ht="15.75" customHeight="1" x14ac:dyDescent="0.25">
      <c r="A487" s="4"/>
      <c r="B487" s="112"/>
      <c r="C487" s="106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</row>
    <row r="488" spans="1:60" ht="15.75" customHeight="1" x14ac:dyDescent="0.25">
      <c r="A488" s="4"/>
      <c r="B488" s="112"/>
      <c r="C488" s="106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</row>
    <row r="489" spans="1:60" ht="15.75" customHeight="1" x14ac:dyDescent="0.25">
      <c r="A489" s="4"/>
      <c r="B489" s="112"/>
      <c r="C489" s="106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</row>
    <row r="490" spans="1:60" ht="15.75" customHeight="1" x14ac:dyDescent="0.25">
      <c r="A490" s="4"/>
      <c r="B490" s="112"/>
      <c r="C490" s="106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</row>
    <row r="491" spans="1:60" ht="15.75" customHeight="1" x14ac:dyDescent="0.25">
      <c r="A491" s="4"/>
      <c r="B491" s="112"/>
      <c r="C491" s="106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</row>
    <row r="492" spans="1:60" ht="15.75" customHeight="1" x14ac:dyDescent="0.25">
      <c r="A492" s="4"/>
      <c r="B492" s="112"/>
      <c r="C492" s="106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</row>
    <row r="493" spans="1:60" ht="15.75" customHeight="1" x14ac:dyDescent="0.25">
      <c r="A493" s="4"/>
      <c r="B493" s="112"/>
      <c r="C493" s="106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</row>
    <row r="494" spans="1:60" ht="15.75" customHeight="1" x14ac:dyDescent="0.25">
      <c r="A494" s="4"/>
      <c r="B494" s="112"/>
      <c r="C494" s="106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</row>
    <row r="495" spans="1:60" ht="15.75" customHeight="1" x14ac:dyDescent="0.25">
      <c r="A495" s="4"/>
      <c r="B495" s="112"/>
      <c r="C495" s="106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</row>
    <row r="496" spans="1:60" ht="15.75" customHeight="1" x14ac:dyDescent="0.25">
      <c r="A496" s="4"/>
      <c r="B496" s="112"/>
      <c r="C496" s="106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</row>
    <row r="497" spans="1:60" ht="15.75" customHeight="1" x14ac:dyDescent="0.25">
      <c r="A497" s="4"/>
      <c r="B497" s="112"/>
      <c r="C497" s="106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</row>
    <row r="498" spans="1:60" ht="15.75" customHeight="1" x14ac:dyDescent="0.25">
      <c r="A498" s="4"/>
      <c r="B498" s="112"/>
      <c r="C498" s="106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</row>
    <row r="499" spans="1:60" ht="15.75" customHeight="1" x14ac:dyDescent="0.25">
      <c r="A499" s="4"/>
      <c r="B499" s="112"/>
      <c r="C499" s="106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</row>
    <row r="500" spans="1:60" ht="15.75" customHeight="1" x14ac:dyDescent="0.25">
      <c r="A500" s="4"/>
      <c r="B500" s="112"/>
      <c r="C500" s="106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</row>
    <row r="501" spans="1:60" ht="15.75" customHeight="1" x14ac:dyDescent="0.25">
      <c r="A501" s="4"/>
      <c r="B501" s="112"/>
      <c r="C501" s="106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</row>
    <row r="502" spans="1:60" ht="15.75" customHeight="1" x14ac:dyDescent="0.25">
      <c r="A502" s="4"/>
      <c r="B502" s="112"/>
      <c r="C502" s="106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</row>
    <row r="503" spans="1:60" ht="15.75" customHeight="1" x14ac:dyDescent="0.25">
      <c r="A503" s="4"/>
      <c r="B503" s="112"/>
      <c r="C503" s="106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</row>
    <row r="504" spans="1:60" ht="15.75" customHeight="1" x14ac:dyDescent="0.25">
      <c r="A504" s="4"/>
      <c r="B504" s="112"/>
      <c r="C504" s="106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</row>
    <row r="505" spans="1:60" ht="15.75" customHeight="1" x14ac:dyDescent="0.25">
      <c r="A505" s="4"/>
      <c r="B505" s="112"/>
      <c r="C505" s="106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</row>
    <row r="506" spans="1:60" ht="15.75" customHeight="1" x14ac:dyDescent="0.25">
      <c r="A506" s="4"/>
      <c r="B506" s="112"/>
      <c r="C506" s="106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</row>
    <row r="507" spans="1:60" ht="15.75" customHeight="1" x14ac:dyDescent="0.25">
      <c r="A507" s="4"/>
      <c r="B507" s="112"/>
      <c r="C507" s="106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</row>
    <row r="508" spans="1:60" ht="15.75" customHeight="1" x14ac:dyDescent="0.25">
      <c r="A508" s="4"/>
      <c r="B508" s="112"/>
      <c r="C508" s="106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</row>
    <row r="509" spans="1:60" ht="15.75" customHeight="1" x14ac:dyDescent="0.25">
      <c r="A509" s="4"/>
      <c r="B509" s="112"/>
      <c r="C509" s="106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</row>
    <row r="510" spans="1:60" ht="15.75" customHeight="1" x14ac:dyDescent="0.25">
      <c r="A510" s="4"/>
      <c r="B510" s="112"/>
      <c r="C510" s="106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</row>
    <row r="511" spans="1:60" ht="15.75" customHeight="1" x14ac:dyDescent="0.25">
      <c r="A511" s="4"/>
      <c r="B511" s="112"/>
      <c r="C511" s="106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</row>
    <row r="512" spans="1:60" ht="15.75" customHeight="1" x14ac:dyDescent="0.25">
      <c r="A512" s="4"/>
      <c r="B512" s="112"/>
      <c r="C512" s="106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</row>
    <row r="513" spans="1:60" ht="15.75" customHeight="1" x14ac:dyDescent="0.25">
      <c r="A513" s="4"/>
      <c r="B513" s="112"/>
      <c r="C513" s="106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</row>
    <row r="514" spans="1:60" ht="15.75" customHeight="1" x14ac:dyDescent="0.25">
      <c r="A514" s="4"/>
      <c r="B514" s="112"/>
      <c r="C514" s="106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</row>
    <row r="515" spans="1:60" ht="15.75" customHeight="1" x14ac:dyDescent="0.25">
      <c r="A515" s="4"/>
      <c r="B515" s="112"/>
      <c r="C515" s="106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</row>
    <row r="516" spans="1:60" ht="15.75" customHeight="1" x14ac:dyDescent="0.25">
      <c r="A516" s="4"/>
      <c r="B516" s="112"/>
      <c r="C516" s="106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</row>
    <row r="517" spans="1:60" ht="15.75" customHeight="1" x14ac:dyDescent="0.25">
      <c r="A517" s="4"/>
      <c r="B517" s="112"/>
      <c r="C517" s="106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</row>
    <row r="518" spans="1:60" ht="15.75" customHeight="1" x14ac:dyDescent="0.25">
      <c r="A518" s="4"/>
      <c r="B518" s="112"/>
      <c r="C518" s="106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</row>
    <row r="519" spans="1:60" ht="15.75" customHeight="1" x14ac:dyDescent="0.25">
      <c r="A519" s="4"/>
      <c r="B519" s="112"/>
      <c r="C519" s="106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</row>
    <row r="520" spans="1:60" ht="15.75" customHeight="1" x14ac:dyDescent="0.25">
      <c r="A520" s="4"/>
      <c r="B520" s="112"/>
      <c r="C520" s="106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</row>
    <row r="521" spans="1:60" ht="15.75" customHeight="1" x14ac:dyDescent="0.25">
      <c r="A521" s="4"/>
      <c r="B521" s="112"/>
      <c r="C521" s="106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</row>
    <row r="522" spans="1:60" ht="15.75" customHeight="1" x14ac:dyDescent="0.25">
      <c r="A522" s="4"/>
      <c r="B522" s="112"/>
      <c r="C522" s="106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</row>
    <row r="523" spans="1:60" ht="15.75" customHeight="1" x14ac:dyDescent="0.25">
      <c r="A523" s="4"/>
      <c r="B523" s="112"/>
      <c r="C523" s="106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</row>
    <row r="524" spans="1:60" ht="15.75" customHeight="1" x14ac:dyDescent="0.25">
      <c r="A524" s="4"/>
      <c r="B524" s="112"/>
      <c r="C524" s="106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</row>
    <row r="525" spans="1:60" ht="15.75" customHeight="1" x14ac:dyDescent="0.25">
      <c r="A525" s="4"/>
      <c r="B525" s="112"/>
      <c r="C525" s="106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</row>
    <row r="526" spans="1:60" ht="15.75" customHeight="1" x14ac:dyDescent="0.25">
      <c r="A526" s="4"/>
      <c r="B526" s="112"/>
      <c r="C526" s="106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</row>
    <row r="527" spans="1:60" ht="15.75" customHeight="1" x14ac:dyDescent="0.25">
      <c r="A527" s="4"/>
      <c r="B527" s="112"/>
      <c r="C527" s="106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</row>
    <row r="528" spans="1:60" ht="15.75" customHeight="1" x14ac:dyDescent="0.25">
      <c r="A528" s="4"/>
      <c r="B528" s="112"/>
      <c r="C528" s="106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</row>
    <row r="529" spans="1:60" ht="15.75" customHeight="1" x14ac:dyDescent="0.25">
      <c r="A529" s="4"/>
      <c r="B529" s="112"/>
      <c r="C529" s="106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</row>
    <row r="530" spans="1:60" ht="15.75" customHeight="1" x14ac:dyDescent="0.25">
      <c r="A530" s="4"/>
      <c r="B530" s="112"/>
      <c r="C530" s="106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</row>
    <row r="531" spans="1:60" ht="15.75" customHeight="1" x14ac:dyDescent="0.25">
      <c r="A531" s="4"/>
      <c r="B531" s="112"/>
      <c r="C531" s="106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</row>
    <row r="532" spans="1:60" ht="15.75" customHeight="1" x14ac:dyDescent="0.25">
      <c r="A532" s="4"/>
      <c r="B532" s="112"/>
      <c r="C532" s="106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</row>
    <row r="533" spans="1:60" ht="15.75" customHeight="1" x14ac:dyDescent="0.25">
      <c r="A533" s="4"/>
      <c r="B533" s="112"/>
      <c r="C533" s="106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</row>
    <row r="534" spans="1:60" ht="15.75" customHeight="1" x14ac:dyDescent="0.25">
      <c r="A534" s="4"/>
      <c r="B534" s="112"/>
      <c r="C534" s="106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</row>
    <row r="535" spans="1:60" ht="15.75" customHeight="1" x14ac:dyDescent="0.25">
      <c r="A535" s="4"/>
      <c r="B535" s="112"/>
      <c r="C535" s="106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</row>
    <row r="536" spans="1:60" ht="15.75" customHeight="1" x14ac:dyDescent="0.25">
      <c r="A536" s="4"/>
      <c r="B536" s="112"/>
      <c r="C536" s="106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</row>
    <row r="537" spans="1:60" ht="15.75" customHeight="1" x14ac:dyDescent="0.25">
      <c r="A537" s="4"/>
      <c r="B537" s="112"/>
      <c r="C537" s="106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</row>
    <row r="538" spans="1:60" ht="15.75" customHeight="1" x14ac:dyDescent="0.25">
      <c r="A538" s="4"/>
      <c r="B538" s="112"/>
      <c r="C538" s="106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</row>
    <row r="539" spans="1:60" ht="15.75" customHeight="1" x14ac:dyDescent="0.25">
      <c r="A539" s="4"/>
      <c r="B539" s="112"/>
      <c r="C539" s="106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</row>
    <row r="540" spans="1:60" ht="15.75" customHeight="1" x14ac:dyDescent="0.25">
      <c r="A540" s="4"/>
      <c r="B540" s="112"/>
      <c r="C540" s="106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</row>
    <row r="541" spans="1:60" ht="15.75" customHeight="1" x14ac:dyDescent="0.25">
      <c r="A541" s="4"/>
      <c r="B541" s="112"/>
      <c r="C541" s="106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</row>
    <row r="542" spans="1:60" ht="15.75" customHeight="1" x14ac:dyDescent="0.25">
      <c r="A542" s="4"/>
      <c r="B542" s="112"/>
      <c r="C542" s="106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</row>
    <row r="543" spans="1:60" ht="15.75" customHeight="1" x14ac:dyDescent="0.25">
      <c r="A543" s="4"/>
      <c r="B543" s="112"/>
      <c r="C543" s="106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</row>
    <row r="544" spans="1:60" ht="15.75" customHeight="1" x14ac:dyDescent="0.25">
      <c r="A544" s="4"/>
      <c r="B544" s="112"/>
      <c r="C544" s="106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</row>
    <row r="545" spans="1:60" ht="15.75" customHeight="1" x14ac:dyDescent="0.25">
      <c r="A545" s="4"/>
      <c r="B545" s="112"/>
      <c r="C545" s="106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</row>
    <row r="546" spans="1:60" ht="15.75" customHeight="1" x14ac:dyDescent="0.25">
      <c r="A546" s="4"/>
      <c r="B546" s="112"/>
      <c r="C546" s="106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</row>
    <row r="547" spans="1:60" ht="15.75" customHeight="1" x14ac:dyDescent="0.25">
      <c r="A547" s="4"/>
      <c r="B547" s="112"/>
      <c r="C547" s="106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</row>
    <row r="548" spans="1:60" ht="15.75" customHeight="1" x14ac:dyDescent="0.25">
      <c r="A548" s="4"/>
      <c r="B548" s="112"/>
      <c r="C548" s="106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</row>
    <row r="549" spans="1:60" ht="15.75" customHeight="1" x14ac:dyDescent="0.25">
      <c r="A549" s="4"/>
      <c r="B549" s="112"/>
      <c r="C549" s="106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</row>
    <row r="550" spans="1:60" ht="15.75" customHeight="1" x14ac:dyDescent="0.25">
      <c r="A550" s="4"/>
      <c r="B550" s="112"/>
      <c r="C550" s="106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</row>
    <row r="551" spans="1:60" ht="15.75" customHeight="1" x14ac:dyDescent="0.25">
      <c r="A551" s="4"/>
      <c r="B551" s="112"/>
      <c r="C551" s="106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</row>
    <row r="552" spans="1:60" ht="15.75" customHeight="1" x14ac:dyDescent="0.25">
      <c r="A552" s="4"/>
      <c r="B552" s="112"/>
      <c r="C552" s="106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</row>
    <row r="553" spans="1:60" ht="15.75" customHeight="1" x14ac:dyDescent="0.25">
      <c r="A553" s="4"/>
      <c r="B553" s="112"/>
      <c r="C553" s="106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</row>
    <row r="554" spans="1:60" ht="15.75" customHeight="1" x14ac:dyDescent="0.25">
      <c r="A554" s="4"/>
      <c r="B554" s="112"/>
      <c r="C554" s="106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</row>
    <row r="555" spans="1:60" ht="15.75" customHeight="1" x14ac:dyDescent="0.25">
      <c r="A555" s="4"/>
      <c r="B555" s="112"/>
      <c r="C555" s="106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</row>
    <row r="556" spans="1:60" ht="15.75" customHeight="1" x14ac:dyDescent="0.25">
      <c r="A556" s="4"/>
      <c r="B556" s="112"/>
      <c r="C556" s="106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</row>
    <row r="557" spans="1:60" ht="15.75" customHeight="1" x14ac:dyDescent="0.25">
      <c r="A557" s="4"/>
      <c r="B557" s="112"/>
      <c r="C557" s="106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</row>
    <row r="558" spans="1:60" ht="15.75" customHeight="1" x14ac:dyDescent="0.25">
      <c r="A558" s="4"/>
      <c r="B558" s="112"/>
      <c r="C558" s="106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</row>
    <row r="559" spans="1:60" ht="15.75" customHeight="1" x14ac:dyDescent="0.25">
      <c r="A559" s="4"/>
      <c r="B559" s="112"/>
      <c r="C559" s="106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</row>
    <row r="560" spans="1:60" ht="15.75" customHeight="1" x14ac:dyDescent="0.25">
      <c r="A560" s="4"/>
      <c r="B560" s="112"/>
      <c r="C560" s="106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</row>
    <row r="561" spans="1:60" ht="15.75" customHeight="1" x14ac:dyDescent="0.25">
      <c r="A561" s="4"/>
      <c r="B561" s="112"/>
      <c r="C561" s="106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</row>
    <row r="562" spans="1:60" ht="15.75" customHeight="1" x14ac:dyDescent="0.25">
      <c r="A562" s="4"/>
      <c r="B562" s="112"/>
      <c r="C562" s="106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</row>
    <row r="563" spans="1:60" ht="15.75" customHeight="1" x14ac:dyDescent="0.25">
      <c r="A563" s="4"/>
      <c r="B563" s="112"/>
      <c r="C563" s="106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</row>
    <row r="564" spans="1:60" ht="15.75" customHeight="1" x14ac:dyDescent="0.25">
      <c r="A564" s="4"/>
      <c r="B564" s="112"/>
      <c r="C564" s="106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</row>
    <row r="565" spans="1:60" ht="15.75" customHeight="1" x14ac:dyDescent="0.25">
      <c r="A565" s="4"/>
      <c r="B565" s="112"/>
      <c r="C565" s="106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</row>
    <row r="566" spans="1:60" ht="15.75" customHeight="1" x14ac:dyDescent="0.25">
      <c r="A566" s="4"/>
      <c r="B566" s="112"/>
      <c r="C566" s="106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</row>
    <row r="567" spans="1:60" ht="15.75" customHeight="1" x14ac:dyDescent="0.25">
      <c r="A567" s="4"/>
      <c r="B567" s="112"/>
      <c r="C567" s="106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</row>
    <row r="568" spans="1:60" ht="15.75" customHeight="1" x14ac:dyDescent="0.25">
      <c r="A568" s="4"/>
      <c r="B568" s="112"/>
      <c r="C568" s="106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</row>
    <row r="569" spans="1:60" ht="15.75" customHeight="1" x14ac:dyDescent="0.25">
      <c r="A569" s="4"/>
      <c r="B569" s="112"/>
      <c r="C569" s="106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</row>
    <row r="570" spans="1:60" ht="15.75" customHeight="1" x14ac:dyDescent="0.25">
      <c r="A570" s="4"/>
      <c r="B570" s="112"/>
      <c r="C570" s="106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</row>
    <row r="571" spans="1:60" ht="15.75" customHeight="1" x14ac:dyDescent="0.25">
      <c r="A571" s="4"/>
      <c r="B571" s="112"/>
      <c r="C571" s="106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</row>
    <row r="572" spans="1:60" ht="15.75" customHeight="1" x14ac:dyDescent="0.25">
      <c r="A572" s="4"/>
      <c r="B572" s="112"/>
      <c r="C572" s="106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</row>
    <row r="573" spans="1:60" ht="15.75" customHeight="1" x14ac:dyDescent="0.25">
      <c r="A573" s="4"/>
      <c r="B573" s="112"/>
      <c r="C573" s="106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</row>
    <row r="574" spans="1:60" ht="15.75" customHeight="1" x14ac:dyDescent="0.25">
      <c r="A574" s="4"/>
      <c r="B574" s="112"/>
      <c r="C574" s="106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</row>
    <row r="575" spans="1:60" ht="15.75" customHeight="1" x14ac:dyDescent="0.25">
      <c r="A575" s="4"/>
      <c r="B575" s="112"/>
      <c r="C575" s="106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</row>
    <row r="576" spans="1:60" ht="15.75" customHeight="1" x14ac:dyDescent="0.25">
      <c r="A576" s="4"/>
      <c r="B576" s="112"/>
      <c r="C576" s="106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</row>
    <row r="577" spans="1:60" ht="15.75" customHeight="1" x14ac:dyDescent="0.25">
      <c r="A577" s="4"/>
      <c r="B577" s="112"/>
      <c r="C577" s="106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</row>
    <row r="578" spans="1:60" ht="15.75" customHeight="1" x14ac:dyDescent="0.25">
      <c r="A578" s="4"/>
      <c r="B578" s="112"/>
      <c r="C578" s="106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</row>
    <row r="579" spans="1:60" ht="15.75" customHeight="1" x14ac:dyDescent="0.25">
      <c r="A579" s="4"/>
      <c r="B579" s="112"/>
      <c r="C579" s="106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</row>
    <row r="580" spans="1:60" ht="15.75" customHeight="1" x14ac:dyDescent="0.25">
      <c r="A580" s="4"/>
      <c r="B580" s="112"/>
      <c r="C580" s="106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</row>
    <row r="581" spans="1:60" ht="15.75" customHeight="1" x14ac:dyDescent="0.25">
      <c r="A581" s="4"/>
      <c r="B581" s="112"/>
      <c r="C581" s="106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</row>
    <row r="582" spans="1:60" ht="15.75" customHeight="1" x14ac:dyDescent="0.25">
      <c r="A582" s="4"/>
      <c r="B582" s="112"/>
      <c r="C582" s="106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</row>
    <row r="583" spans="1:60" ht="15.75" customHeight="1" x14ac:dyDescent="0.25">
      <c r="A583" s="4"/>
      <c r="B583" s="112"/>
      <c r="C583" s="106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</row>
    <row r="584" spans="1:60" ht="15.75" customHeight="1" x14ac:dyDescent="0.25">
      <c r="A584" s="4"/>
      <c r="B584" s="112"/>
      <c r="C584" s="106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</row>
    <row r="585" spans="1:60" ht="15.75" customHeight="1" x14ac:dyDescent="0.25">
      <c r="A585" s="4"/>
      <c r="B585" s="112"/>
      <c r="C585" s="106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</row>
    <row r="586" spans="1:60" ht="15.75" customHeight="1" x14ac:dyDescent="0.25">
      <c r="A586" s="4"/>
      <c r="B586" s="112"/>
      <c r="C586" s="106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</row>
    <row r="587" spans="1:60" ht="15.75" customHeight="1" x14ac:dyDescent="0.25">
      <c r="A587" s="4"/>
      <c r="B587" s="112"/>
      <c r="C587" s="106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</row>
    <row r="588" spans="1:60" ht="15.75" customHeight="1" x14ac:dyDescent="0.25">
      <c r="A588" s="4"/>
      <c r="B588" s="112"/>
      <c r="C588" s="106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</row>
    <row r="589" spans="1:60" ht="15.75" customHeight="1" x14ac:dyDescent="0.25">
      <c r="A589" s="4"/>
      <c r="B589" s="112"/>
      <c r="C589" s="106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</row>
    <row r="590" spans="1:60" ht="15.75" customHeight="1" x14ac:dyDescent="0.25">
      <c r="A590" s="4"/>
      <c r="B590" s="112"/>
      <c r="C590" s="106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</row>
    <row r="591" spans="1:60" ht="15.75" customHeight="1" x14ac:dyDescent="0.25">
      <c r="A591" s="4"/>
      <c r="B591" s="112"/>
      <c r="C591" s="106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</row>
    <row r="592" spans="1:60" ht="15.75" customHeight="1" x14ac:dyDescent="0.25">
      <c r="A592" s="4"/>
      <c r="B592" s="112"/>
      <c r="C592" s="106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</row>
    <row r="593" spans="1:60" ht="15.75" customHeight="1" x14ac:dyDescent="0.25">
      <c r="A593" s="4"/>
      <c r="B593" s="112"/>
      <c r="C593" s="106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</row>
    <row r="594" spans="1:60" ht="15.75" customHeight="1" x14ac:dyDescent="0.25">
      <c r="A594" s="4"/>
      <c r="B594" s="112"/>
      <c r="C594" s="106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</row>
    <row r="595" spans="1:60" ht="15.75" customHeight="1" x14ac:dyDescent="0.25">
      <c r="A595" s="4"/>
      <c r="B595" s="112"/>
      <c r="C595" s="106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</row>
    <row r="596" spans="1:60" ht="15.75" customHeight="1" x14ac:dyDescent="0.25">
      <c r="A596" s="4"/>
      <c r="B596" s="112"/>
      <c r="C596" s="106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</row>
    <row r="597" spans="1:60" ht="15.75" customHeight="1" x14ac:dyDescent="0.25">
      <c r="A597" s="4"/>
      <c r="B597" s="112"/>
      <c r="C597" s="106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</row>
    <row r="598" spans="1:60" ht="15.75" customHeight="1" x14ac:dyDescent="0.25">
      <c r="A598" s="4"/>
      <c r="B598" s="112"/>
      <c r="C598" s="106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</row>
    <row r="599" spans="1:60" ht="15.75" customHeight="1" x14ac:dyDescent="0.25">
      <c r="A599" s="4"/>
      <c r="B599" s="112"/>
      <c r="C599" s="106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</row>
    <row r="600" spans="1:60" ht="15.75" customHeight="1" x14ac:dyDescent="0.25">
      <c r="A600" s="4"/>
      <c r="B600" s="112"/>
      <c r="C600" s="106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</row>
    <row r="601" spans="1:60" ht="15.75" customHeight="1" x14ac:dyDescent="0.25">
      <c r="A601" s="4"/>
      <c r="B601" s="112"/>
      <c r="C601" s="106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</row>
    <row r="602" spans="1:60" ht="15.75" customHeight="1" x14ac:dyDescent="0.25">
      <c r="A602" s="4"/>
      <c r="B602" s="112"/>
      <c r="C602" s="106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</row>
    <row r="603" spans="1:60" ht="15.75" customHeight="1" x14ac:dyDescent="0.25">
      <c r="A603" s="4"/>
      <c r="B603" s="112"/>
      <c r="C603" s="106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</row>
    <row r="604" spans="1:60" ht="15.75" customHeight="1" x14ac:dyDescent="0.25">
      <c r="A604" s="4"/>
      <c r="B604" s="112"/>
      <c r="C604" s="106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</row>
    <row r="605" spans="1:60" ht="15.75" customHeight="1" x14ac:dyDescent="0.25">
      <c r="A605" s="4"/>
      <c r="B605" s="112"/>
      <c r="C605" s="106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</row>
    <row r="606" spans="1:60" ht="15.75" customHeight="1" x14ac:dyDescent="0.25">
      <c r="A606" s="4"/>
      <c r="B606" s="112"/>
      <c r="C606" s="106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</row>
    <row r="607" spans="1:60" ht="15.75" customHeight="1" x14ac:dyDescent="0.25">
      <c r="A607" s="4"/>
      <c r="B607" s="112"/>
      <c r="C607" s="106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</row>
    <row r="608" spans="1:60" ht="15.75" customHeight="1" x14ac:dyDescent="0.25">
      <c r="A608" s="4"/>
      <c r="B608" s="112"/>
      <c r="C608" s="106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</row>
    <row r="609" spans="1:60" ht="15.75" customHeight="1" x14ac:dyDescent="0.25">
      <c r="A609" s="4"/>
      <c r="B609" s="112"/>
      <c r="C609" s="106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</row>
    <row r="610" spans="1:60" ht="15.75" customHeight="1" x14ac:dyDescent="0.25">
      <c r="A610" s="4"/>
      <c r="B610" s="112"/>
      <c r="C610" s="106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</row>
    <row r="611" spans="1:60" ht="15.75" customHeight="1" x14ac:dyDescent="0.25">
      <c r="A611" s="4"/>
      <c r="B611" s="112"/>
      <c r="C611" s="106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</row>
    <row r="612" spans="1:60" ht="15.75" customHeight="1" x14ac:dyDescent="0.25">
      <c r="A612" s="4"/>
      <c r="B612" s="112"/>
      <c r="C612" s="106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</row>
    <row r="613" spans="1:60" ht="15.75" customHeight="1" x14ac:dyDescent="0.25">
      <c r="A613" s="4"/>
      <c r="B613" s="112"/>
      <c r="C613" s="106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</row>
    <row r="614" spans="1:60" ht="15.75" customHeight="1" x14ac:dyDescent="0.25">
      <c r="A614" s="4"/>
      <c r="B614" s="112"/>
      <c r="C614" s="106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</row>
    <row r="615" spans="1:60" ht="15.75" customHeight="1" x14ac:dyDescent="0.25">
      <c r="A615" s="4"/>
      <c r="B615" s="112"/>
      <c r="C615" s="106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</row>
    <row r="616" spans="1:60" ht="15.75" customHeight="1" x14ac:dyDescent="0.25">
      <c r="A616" s="4"/>
      <c r="B616" s="112"/>
      <c r="C616" s="106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</row>
    <row r="617" spans="1:60" ht="15.75" customHeight="1" x14ac:dyDescent="0.25">
      <c r="A617" s="4"/>
      <c r="B617" s="112"/>
      <c r="C617" s="106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</row>
    <row r="618" spans="1:60" ht="15.75" customHeight="1" x14ac:dyDescent="0.25">
      <c r="A618" s="4"/>
      <c r="B618" s="112"/>
      <c r="C618" s="106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</row>
    <row r="619" spans="1:60" ht="15.75" customHeight="1" x14ac:dyDescent="0.25">
      <c r="A619" s="4"/>
      <c r="B619" s="112"/>
      <c r="C619" s="106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</row>
    <row r="620" spans="1:60" ht="15.75" customHeight="1" x14ac:dyDescent="0.25">
      <c r="A620" s="4"/>
      <c r="B620" s="112"/>
      <c r="C620" s="106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</row>
    <row r="621" spans="1:60" ht="15.75" customHeight="1" x14ac:dyDescent="0.25">
      <c r="A621" s="4"/>
      <c r="B621" s="112"/>
      <c r="C621" s="106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</row>
    <row r="622" spans="1:60" ht="15.75" customHeight="1" x14ac:dyDescent="0.25">
      <c r="A622" s="4"/>
      <c r="B622" s="112"/>
      <c r="C622" s="106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</row>
    <row r="623" spans="1:60" ht="15.75" customHeight="1" x14ac:dyDescent="0.25">
      <c r="A623" s="4"/>
      <c r="B623" s="112"/>
      <c r="C623" s="106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</row>
    <row r="624" spans="1:60" ht="15.75" customHeight="1" x14ac:dyDescent="0.25">
      <c r="A624" s="4"/>
      <c r="B624" s="112"/>
      <c r="C624" s="106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</row>
    <row r="625" spans="1:60" ht="15.75" customHeight="1" x14ac:dyDescent="0.25">
      <c r="A625" s="4"/>
      <c r="B625" s="112"/>
      <c r="C625" s="106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</row>
    <row r="626" spans="1:60" ht="15.75" customHeight="1" x14ac:dyDescent="0.25">
      <c r="A626" s="4"/>
      <c r="B626" s="112"/>
      <c r="C626" s="106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</row>
    <row r="627" spans="1:60" ht="15.75" customHeight="1" x14ac:dyDescent="0.25">
      <c r="A627" s="4"/>
      <c r="B627" s="112"/>
      <c r="C627" s="106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</row>
    <row r="628" spans="1:60" ht="15.75" customHeight="1" x14ac:dyDescent="0.25">
      <c r="A628" s="4"/>
      <c r="B628" s="112"/>
      <c r="C628" s="106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</row>
    <row r="629" spans="1:60" ht="15.75" customHeight="1" x14ac:dyDescent="0.25">
      <c r="A629" s="4"/>
      <c r="B629" s="112"/>
      <c r="C629" s="106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</row>
    <row r="630" spans="1:60" ht="15.75" customHeight="1" x14ac:dyDescent="0.25">
      <c r="A630" s="4"/>
      <c r="B630" s="112"/>
      <c r="C630" s="106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</row>
    <row r="631" spans="1:60" ht="15.75" customHeight="1" x14ac:dyDescent="0.25">
      <c r="A631" s="4"/>
      <c r="B631" s="112"/>
      <c r="C631" s="106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</row>
    <row r="632" spans="1:60" ht="15.75" customHeight="1" x14ac:dyDescent="0.25">
      <c r="A632" s="4"/>
      <c r="B632" s="112"/>
      <c r="C632" s="106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</row>
    <row r="633" spans="1:60" ht="15.75" customHeight="1" x14ac:dyDescent="0.25">
      <c r="A633" s="4"/>
      <c r="B633" s="112"/>
      <c r="C633" s="106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</row>
    <row r="634" spans="1:60" ht="15.75" customHeight="1" x14ac:dyDescent="0.25">
      <c r="A634" s="4"/>
      <c r="B634" s="112"/>
      <c r="C634" s="106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</row>
    <row r="635" spans="1:60" ht="15.75" customHeight="1" x14ac:dyDescent="0.25">
      <c r="A635" s="4"/>
      <c r="B635" s="112"/>
      <c r="C635" s="106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</row>
    <row r="636" spans="1:60" ht="15.75" customHeight="1" x14ac:dyDescent="0.25">
      <c r="A636" s="4"/>
      <c r="B636" s="112"/>
      <c r="C636" s="106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</row>
    <row r="637" spans="1:60" ht="15.75" customHeight="1" x14ac:dyDescent="0.25">
      <c r="A637" s="4"/>
      <c r="B637" s="112"/>
      <c r="C637" s="106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</row>
    <row r="638" spans="1:60" ht="15.75" customHeight="1" x14ac:dyDescent="0.25">
      <c r="A638" s="4"/>
      <c r="B638" s="112"/>
      <c r="C638" s="106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</row>
    <row r="639" spans="1:60" ht="15.75" customHeight="1" x14ac:dyDescent="0.25">
      <c r="A639" s="4"/>
      <c r="B639" s="112"/>
      <c r="C639" s="106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</row>
    <row r="640" spans="1:60" ht="15.75" customHeight="1" x14ac:dyDescent="0.25">
      <c r="A640" s="4"/>
      <c r="B640" s="112"/>
      <c r="C640" s="106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</row>
    <row r="641" spans="1:60" ht="15.75" customHeight="1" x14ac:dyDescent="0.25">
      <c r="A641" s="4"/>
      <c r="B641" s="112"/>
      <c r="C641" s="106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</row>
    <row r="642" spans="1:60" ht="15.75" customHeight="1" x14ac:dyDescent="0.25">
      <c r="A642" s="4"/>
      <c r="B642" s="112"/>
      <c r="C642" s="106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</row>
    <row r="643" spans="1:60" ht="15.75" customHeight="1" x14ac:dyDescent="0.25">
      <c r="A643" s="4"/>
      <c r="B643" s="112"/>
      <c r="C643" s="106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</row>
    <row r="644" spans="1:60" ht="15.75" customHeight="1" x14ac:dyDescent="0.25">
      <c r="A644" s="4"/>
      <c r="B644" s="112"/>
      <c r="C644" s="106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</row>
    <row r="645" spans="1:60" ht="15.75" customHeight="1" x14ac:dyDescent="0.25">
      <c r="A645" s="4"/>
      <c r="B645" s="112"/>
      <c r="C645" s="106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</row>
    <row r="646" spans="1:60" ht="15.75" customHeight="1" x14ac:dyDescent="0.25">
      <c r="A646" s="4"/>
      <c r="B646" s="112"/>
      <c r="C646" s="106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</row>
    <row r="647" spans="1:60" ht="15.75" customHeight="1" x14ac:dyDescent="0.25">
      <c r="A647" s="4"/>
      <c r="B647" s="112"/>
      <c r="C647" s="106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</row>
    <row r="648" spans="1:60" ht="15.75" customHeight="1" x14ac:dyDescent="0.25">
      <c r="A648" s="4"/>
      <c r="B648" s="112"/>
      <c r="C648" s="106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</row>
    <row r="649" spans="1:60" ht="15.75" customHeight="1" x14ac:dyDescent="0.25">
      <c r="A649" s="4"/>
      <c r="B649" s="112"/>
      <c r="C649" s="106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</row>
    <row r="650" spans="1:60" ht="15.75" customHeight="1" x14ac:dyDescent="0.25">
      <c r="A650" s="4"/>
      <c r="B650" s="112"/>
      <c r="C650" s="106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</row>
    <row r="651" spans="1:60" ht="15.75" customHeight="1" x14ac:dyDescent="0.25">
      <c r="A651" s="4"/>
      <c r="B651" s="112"/>
      <c r="C651" s="106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</row>
    <row r="652" spans="1:60" ht="15.75" customHeight="1" x14ac:dyDescent="0.25">
      <c r="A652" s="4"/>
      <c r="B652" s="112"/>
      <c r="C652" s="106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</row>
    <row r="653" spans="1:60" ht="15.75" customHeight="1" x14ac:dyDescent="0.25">
      <c r="A653" s="4"/>
      <c r="B653" s="112"/>
      <c r="C653" s="106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</row>
    <row r="654" spans="1:60" ht="15.75" customHeight="1" x14ac:dyDescent="0.25">
      <c r="A654" s="4"/>
      <c r="B654" s="112"/>
      <c r="C654" s="106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</row>
    <row r="655" spans="1:60" ht="15.75" customHeight="1" x14ac:dyDescent="0.25">
      <c r="A655" s="4"/>
      <c r="B655" s="112"/>
      <c r="C655" s="106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</row>
    <row r="656" spans="1:60" ht="15.75" customHeight="1" x14ac:dyDescent="0.25">
      <c r="A656" s="4"/>
      <c r="B656" s="112"/>
      <c r="C656" s="106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</row>
    <row r="657" spans="1:60" ht="15.75" customHeight="1" x14ac:dyDescent="0.25">
      <c r="A657" s="4"/>
      <c r="B657" s="112"/>
      <c r="C657" s="106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</row>
    <row r="658" spans="1:60" ht="15.75" customHeight="1" x14ac:dyDescent="0.25">
      <c r="A658" s="4"/>
      <c r="B658" s="112"/>
      <c r="C658" s="106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</row>
    <row r="659" spans="1:60" ht="15.75" customHeight="1" x14ac:dyDescent="0.25">
      <c r="A659" s="4"/>
      <c r="B659" s="112"/>
      <c r="C659" s="106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</row>
    <row r="660" spans="1:60" ht="15.75" customHeight="1" x14ac:dyDescent="0.25">
      <c r="A660" s="4"/>
      <c r="B660" s="112"/>
      <c r="C660" s="106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</row>
    <row r="661" spans="1:60" ht="15.75" customHeight="1" x14ac:dyDescent="0.25">
      <c r="A661" s="4"/>
      <c r="B661" s="112"/>
      <c r="C661" s="106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</row>
    <row r="662" spans="1:60" ht="15.75" customHeight="1" x14ac:dyDescent="0.25">
      <c r="A662" s="4"/>
      <c r="B662" s="112"/>
      <c r="C662" s="106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</row>
    <row r="663" spans="1:60" ht="15.75" customHeight="1" x14ac:dyDescent="0.25">
      <c r="A663" s="4"/>
      <c r="B663" s="112"/>
      <c r="C663" s="106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</row>
    <row r="664" spans="1:60" ht="15.75" customHeight="1" x14ac:dyDescent="0.25">
      <c r="A664" s="4"/>
      <c r="B664" s="112"/>
      <c r="C664" s="106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</row>
    <row r="665" spans="1:60" ht="15.75" customHeight="1" x14ac:dyDescent="0.25">
      <c r="A665" s="4"/>
      <c r="B665" s="112"/>
      <c r="C665" s="106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</row>
    <row r="666" spans="1:60" ht="15.75" customHeight="1" x14ac:dyDescent="0.25">
      <c r="A666" s="4"/>
      <c r="B666" s="112"/>
      <c r="C666" s="106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</row>
    <row r="667" spans="1:60" ht="15.75" customHeight="1" x14ac:dyDescent="0.25">
      <c r="A667" s="4"/>
      <c r="B667" s="112"/>
      <c r="C667" s="106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</row>
    <row r="668" spans="1:60" ht="15.75" customHeight="1" x14ac:dyDescent="0.25">
      <c r="A668" s="4"/>
      <c r="B668" s="112"/>
      <c r="C668" s="106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</row>
    <row r="669" spans="1:60" ht="15.75" customHeight="1" x14ac:dyDescent="0.25">
      <c r="A669" s="4"/>
      <c r="B669" s="112"/>
      <c r="C669" s="106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</row>
    <row r="670" spans="1:60" ht="15.75" customHeight="1" x14ac:dyDescent="0.25">
      <c r="A670" s="4"/>
      <c r="B670" s="112"/>
      <c r="C670" s="106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</row>
    <row r="671" spans="1:60" ht="15.75" customHeight="1" x14ac:dyDescent="0.25">
      <c r="A671" s="4"/>
      <c r="B671" s="112"/>
      <c r="C671" s="106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</row>
    <row r="672" spans="1:60" ht="15.75" customHeight="1" x14ac:dyDescent="0.25">
      <c r="A672" s="4"/>
      <c r="B672" s="112"/>
      <c r="C672" s="106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</row>
    <row r="673" spans="1:60" ht="15.75" customHeight="1" x14ac:dyDescent="0.25">
      <c r="A673" s="4"/>
      <c r="B673" s="112"/>
      <c r="C673" s="106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</row>
    <row r="674" spans="1:60" ht="15.75" customHeight="1" x14ac:dyDescent="0.25">
      <c r="A674" s="4"/>
      <c r="B674" s="112"/>
      <c r="C674" s="106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</row>
    <row r="675" spans="1:60" ht="15.75" customHeight="1" x14ac:dyDescent="0.25">
      <c r="A675" s="4"/>
      <c r="B675" s="112"/>
      <c r="C675" s="106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</row>
    <row r="676" spans="1:60" ht="15.75" customHeight="1" x14ac:dyDescent="0.25">
      <c r="A676" s="4"/>
      <c r="B676" s="112"/>
      <c r="C676" s="106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</row>
    <row r="677" spans="1:60" ht="15.75" customHeight="1" x14ac:dyDescent="0.25">
      <c r="A677" s="4"/>
      <c r="B677" s="112"/>
      <c r="C677" s="106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</row>
    <row r="678" spans="1:60" ht="15.75" customHeight="1" x14ac:dyDescent="0.25">
      <c r="A678" s="4"/>
      <c r="B678" s="112"/>
      <c r="C678" s="106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</row>
    <row r="679" spans="1:60" ht="15.75" customHeight="1" x14ac:dyDescent="0.25">
      <c r="A679" s="4"/>
      <c r="B679" s="112"/>
      <c r="C679" s="106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</row>
    <row r="680" spans="1:60" ht="15.75" customHeight="1" x14ac:dyDescent="0.25">
      <c r="A680" s="4"/>
      <c r="B680" s="112"/>
      <c r="C680" s="106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</row>
    <row r="681" spans="1:60" ht="15.75" customHeight="1" x14ac:dyDescent="0.25">
      <c r="A681" s="4"/>
      <c r="B681" s="112"/>
      <c r="C681" s="106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</row>
    <row r="682" spans="1:60" ht="15.75" customHeight="1" x14ac:dyDescent="0.25">
      <c r="A682" s="4"/>
      <c r="B682" s="112"/>
      <c r="C682" s="106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</row>
    <row r="683" spans="1:60" ht="15.75" customHeight="1" x14ac:dyDescent="0.25">
      <c r="A683" s="4"/>
      <c r="B683" s="112"/>
      <c r="C683" s="106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</row>
    <row r="684" spans="1:60" ht="15.75" customHeight="1" x14ac:dyDescent="0.25">
      <c r="A684" s="4"/>
      <c r="B684" s="112"/>
      <c r="C684" s="106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</row>
    <row r="685" spans="1:60" ht="15.75" customHeight="1" x14ac:dyDescent="0.25">
      <c r="A685" s="4"/>
      <c r="B685" s="112"/>
      <c r="C685" s="106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</row>
    <row r="686" spans="1:60" ht="15.75" customHeight="1" x14ac:dyDescent="0.25">
      <c r="A686" s="4"/>
      <c r="B686" s="112"/>
      <c r="C686" s="106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</row>
    <row r="687" spans="1:60" ht="15.75" customHeight="1" x14ac:dyDescent="0.25">
      <c r="A687" s="4"/>
      <c r="B687" s="112"/>
      <c r="C687" s="106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</row>
    <row r="688" spans="1:60" ht="15.75" customHeight="1" x14ac:dyDescent="0.25">
      <c r="A688" s="4"/>
      <c r="B688" s="112"/>
      <c r="C688" s="106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</row>
    <row r="689" spans="1:60" ht="15.75" customHeight="1" x14ac:dyDescent="0.25">
      <c r="A689" s="4"/>
      <c r="B689" s="112"/>
      <c r="C689" s="106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</row>
    <row r="690" spans="1:60" ht="15.75" customHeight="1" x14ac:dyDescent="0.25">
      <c r="A690" s="4"/>
      <c r="B690" s="112"/>
      <c r="C690" s="106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</row>
    <row r="691" spans="1:60" ht="15.75" customHeight="1" x14ac:dyDescent="0.25">
      <c r="A691" s="4"/>
      <c r="B691" s="112"/>
      <c r="C691" s="106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</row>
    <row r="692" spans="1:60" ht="15.75" customHeight="1" x14ac:dyDescent="0.25">
      <c r="A692" s="4"/>
      <c r="B692" s="112"/>
      <c r="C692" s="106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</row>
    <row r="693" spans="1:60" ht="15.75" customHeight="1" x14ac:dyDescent="0.25">
      <c r="A693" s="4"/>
      <c r="B693" s="112"/>
      <c r="C693" s="106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</row>
    <row r="694" spans="1:60" ht="15.75" customHeight="1" x14ac:dyDescent="0.25">
      <c r="A694" s="4"/>
      <c r="B694" s="112"/>
      <c r="C694" s="106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</row>
    <row r="695" spans="1:60" ht="15.75" customHeight="1" x14ac:dyDescent="0.25">
      <c r="A695" s="4"/>
      <c r="B695" s="112"/>
      <c r="C695" s="106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</row>
    <row r="696" spans="1:60" ht="15.75" customHeight="1" x14ac:dyDescent="0.25">
      <c r="A696" s="4"/>
      <c r="B696" s="112"/>
      <c r="C696" s="106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</row>
    <row r="697" spans="1:60" ht="15.75" customHeight="1" x14ac:dyDescent="0.25">
      <c r="A697" s="4"/>
      <c r="B697" s="112"/>
      <c r="C697" s="106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</row>
    <row r="698" spans="1:60" ht="15.75" customHeight="1" x14ac:dyDescent="0.25">
      <c r="A698" s="4"/>
      <c r="B698" s="112"/>
      <c r="C698" s="106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</row>
    <row r="699" spans="1:60" ht="15.75" customHeight="1" x14ac:dyDescent="0.25">
      <c r="A699" s="4"/>
      <c r="B699" s="112"/>
      <c r="C699" s="106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</row>
    <row r="700" spans="1:60" ht="15.75" customHeight="1" x14ac:dyDescent="0.25">
      <c r="A700" s="4"/>
      <c r="B700" s="112"/>
      <c r="C700" s="106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</row>
    <row r="701" spans="1:60" ht="15.75" customHeight="1" x14ac:dyDescent="0.25">
      <c r="A701" s="4"/>
      <c r="B701" s="112"/>
      <c r="C701" s="106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</row>
    <row r="702" spans="1:60" ht="15.75" customHeight="1" x14ac:dyDescent="0.25">
      <c r="A702" s="4"/>
      <c r="B702" s="112"/>
      <c r="C702" s="106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</row>
    <row r="703" spans="1:60" ht="15.75" customHeight="1" x14ac:dyDescent="0.25">
      <c r="A703" s="4"/>
      <c r="B703" s="112"/>
      <c r="C703" s="106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</row>
    <row r="704" spans="1:60" ht="15.75" customHeight="1" x14ac:dyDescent="0.25">
      <c r="A704" s="4"/>
      <c r="B704" s="112"/>
      <c r="C704" s="106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</row>
    <row r="705" spans="1:60" ht="15.75" customHeight="1" x14ac:dyDescent="0.25">
      <c r="A705" s="4"/>
      <c r="B705" s="112"/>
      <c r="C705" s="106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</row>
    <row r="706" spans="1:60" ht="15.75" customHeight="1" x14ac:dyDescent="0.25">
      <c r="A706" s="4"/>
      <c r="B706" s="112"/>
      <c r="C706" s="106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</row>
    <row r="707" spans="1:60" ht="15.75" customHeight="1" x14ac:dyDescent="0.25">
      <c r="A707" s="4"/>
      <c r="B707" s="112"/>
      <c r="C707" s="106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</row>
    <row r="708" spans="1:60" ht="15.75" customHeight="1" x14ac:dyDescent="0.25">
      <c r="A708" s="4"/>
      <c r="B708" s="112"/>
      <c r="C708" s="106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</row>
    <row r="709" spans="1:60" ht="15.75" customHeight="1" x14ac:dyDescent="0.25">
      <c r="A709" s="4"/>
      <c r="B709" s="112"/>
      <c r="C709" s="106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</row>
    <row r="710" spans="1:60" ht="15.75" customHeight="1" x14ac:dyDescent="0.25">
      <c r="A710" s="4"/>
      <c r="B710" s="112"/>
      <c r="C710" s="106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</row>
    <row r="711" spans="1:60" ht="15.75" customHeight="1" x14ac:dyDescent="0.25">
      <c r="A711" s="4"/>
      <c r="B711" s="112"/>
      <c r="C711" s="106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</row>
    <row r="712" spans="1:60" ht="15.75" customHeight="1" x14ac:dyDescent="0.25">
      <c r="A712" s="4"/>
      <c r="B712" s="112"/>
      <c r="C712" s="106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</row>
    <row r="713" spans="1:60" ht="15.75" customHeight="1" x14ac:dyDescent="0.25">
      <c r="A713" s="4"/>
      <c r="B713" s="112"/>
      <c r="C713" s="106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</row>
    <row r="714" spans="1:60" ht="15.75" customHeight="1" x14ac:dyDescent="0.25">
      <c r="A714" s="4"/>
      <c r="B714" s="112"/>
      <c r="C714" s="106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</row>
    <row r="715" spans="1:60" ht="15.75" customHeight="1" x14ac:dyDescent="0.25">
      <c r="A715" s="4"/>
      <c r="B715" s="112"/>
      <c r="C715" s="106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</row>
    <row r="716" spans="1:60" ht="15.75" customHeight="1" x14ac:dyDescent="0.25">
      <c r="A716" s="4"/>
      <c r="B716" s="112"/>
      <c r="C716" s="106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</row>
    <row r="717" spans="1:60" ht="15.75" customHeight="1" x14ac:dyDescent="0.25">
      <c r="A717" s="4"/>
      <c r="B717" s="112"/>
      <c r="C717" s="106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</row>
    <row r="718" spans="1:60" ht="15.75" customHeight="1" x14ac:dyDescent="0.25">
      <c r="A718" s="4"/>
      <c r="B718" s="112"/>
      <c r="C718" s="106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</row>
    <row r="719" spans="1:60" ht="15.75" customHeight="1" x14ac:dyDescent="0.25">
      <c r="A719" s="4"/>
      <c r="B719" s="112"/>
      <c r="C719" s="106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</row>
    <row r="720" spans="1:60" ht="15.75" customHeight="1" x14ac:dyDescent="0.25">
      <c r="A720" s="4"/>
      <c r="B720" s="112"/>
      <c r="C720" s="106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</row>
    <row r="721" spans="1:60" ht="15.75" customHeight="1" x14ac:dyDescent="0.25">
      <c r="A721" s="4"/>
      <c r="B721" s="112"/>
      <c r="C721" s="106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</row>
    <row r="722" spans="1:60" ht="15.75" customHeight="1" x14ac:dyDescent="0.25">
      <c r="A722" s="4"/>
      <c r="B722" s="112"/>
      <c r="C722" s="106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</row>
    <row r="723" spans="1:60" ht="15.75" customHeight="1" x14ac:dyDescent="0.25">
      <c r="A723" s="4"/>
      <c r="B723" s="112"/>
      <c r="C723" s="106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</row>
    <row r="724" spans="1:60" ht="15.75" customHeight="1" x14ac:dyDescent="0.25">
      <c r="A724" s="4"/>
      <c r="B724" s="112"/>
      <c r="C724" s="10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</row>
    <row r="725" spans="1:60" ht="15.75" customHeight="1" x14ac:dyDescent="0.25">
      <c r="A725" s="4"/>
      <c r="B725" s="112"/>
      <c r="C725" s="106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</row>
    <row r="726" spans="1:60" ht="15.75" customHeight="1" x14ac:dyDescent="0.25">
      <c r="A726" s="4"/>
      <c r="B726" s="112"/>
      <c r="C726" s="106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</row>
    <row r="727" spans="1:60" ht="15.75" customHeight="1" x14ac:dyDescent="0.25">
      <c r="A727" s="4"/>
      <c r="B727" s="112"/>
      <c r="C727" s="106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</row>
    <row r="728" spans="1:60" ht="15.75" customHeight="1" x14ac:dyDescent="0.25">
      <c r="A728" s="4"/>
      <c r="B728" s="112"/>
      <c r="C728" s="106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</row>
    <row r="729" spans="1:60" ht="15.75" customHeight="1" x14ac:dyDescent="0.25">
      <c r="A729" s="4"/>
      <c r="B729" s="112"/>
      <c r="C729" s="106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</row>
    <row r="730" spans="1:60" ht="15.75" customHeight="1" x14ac:dyDescent="0.25">
      <c r="A730" s="4"/>
      <c r="B730" s="112"/>
      <c r="C730" s="106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</row>
    <row r="731" spans="1:60" ht="15.75" customHeight="1" x14ac:dyDescent="0.25">
      <c r="A731" s="4"/>
      <c r="B731" s="112"/>
      <c r="C731" s="106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</row>
    <row r="732" spans="1:60" ht="15.75" customHeight="1" x14ac:dyDescent="0.25">
      <c r="A732" s="4"/>
      <c r="B732" s="112"/>
      <c r="C732" s="106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</row>
    <row r="733" spans="1:60" ht="15.75" customHeight="1" x14ac:dyDescent="0.25">
      <c r="A733" s="4"/>
      <c r="B733" s="112"/>
      <c r="C733" s="106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</row>
    <row r="734" spans="1:60" ht="15.75" customHeight="1" x14ac:dyDescent="0.25">
      <c r="A734" s="4"/>
      <c r="B734" s="112"/>
      <c r="C734" s="106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</row>
    <row r="735" spans="1:60" ht="15.75" customHeight="1" x14ac:dyDescent="0.25">
      <c r="A735" s="4"/>
      <c r="B735" s="112"/>
      <c r="C735" s="106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</row>
    <row r="736" spans="1:60" ht="15.75" customHeight="1" x14ac:dyDescent="0.25">
      <c r="A736" s="4"/>
      <c r="B736" s="112"/>
      <c r="C736" s="106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</row>
    <row r="737" spans="1:60" ht="15.75" customHeight="1" x14ac:dyDescent="0.25">
      <c r="A737" s="4"/>
      <c r="B737" s="112"/>
      <c r="C737" s="106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</row>
    <row r="738" spans="1:60" ht="15.75" customHeight="1" x14ac:dyDescent="0.25">
      <c r="A738" s="4"/>
      <c r="B738" s="112"/>
      <c r="C738" s="106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</row>
    <row r="739" spans="1:60" ht="15.75" customHeight="1" x14ac:dyDescent="0.25">
      <c r="A739" s="4"/>
      <c r="B739" s="112"/>
      <c r="C739" s="106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</row>
    <row r="740" spans="1:60" ht="15.75" customHeight="1" x14ac:dyDescent="0.25">
      <c r="A740" s="4"/>
      <c r="B740" s="112"/>
      <c r="C740" s="106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</row>
    <row r="741" spans="1:60" ht="15.75" customHeight="1" x14ac:dyDescent="0.25">
      <c r="A741" s="4"/>
      <c r="B741" s="112"/>
      <c r="C741" s="106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</row>
    <row r="742" spans="1:60" ht="15.75" customHeight="1" x14ac:dyDescent="0.25">
      <c r="A742" s="4"/>
      <c r="B742" s="112"/>
      <c r="C742" s="106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</row>
    <row r="743" spans="1:60" ht="15.75" customHeight="1" x14ac:dyDescent="0.25">
      <c r="A743" s="4"/>
      <c r="B743" s="112"/>
      <c r="C743" s="106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</row>
    <row r="744" spans="1:60" ht="15.75" customHeight="1" x14ac:dyDescent="0.25">
      <c r="A744" s="4"/>
      <c r="B744" s="112"/>
      <c r="C744" s="106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</row>
    <row r="745" spans="1:60" ht="15.75" customHeight="1" x14ac:dyDescent="0.25">
      <c r="A745" s="4"/>
      <c r="B745" s="112"/>
      <c r="C745" s="106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</row>
    <row r="746" spans="1:60" ht="15.75" customHeight="1" x14ac:dyDescent="0.25">
      <c r="A746" s="4"/>
      <c r="B746" s="112"/>
      <c r="C746" s="106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</row>
    <row r="747" spans="1:60" ht="15.75" customHeight="1" x14ac:dyDescent="0.25">
      <c r="A747" s="4"/>
      <c r="B747" s="112"/>
      <c r="C747" s="106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</row>
    <row r="748" spans="1:60" ht="15.75" customHeight="1" x14ac:dyDescent="0.25">
      <c r="A748" s="4"/>
      <c r="B748" s="112"/>
      <c r="C748" s="106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</row>
    <row r="749" spans="1:60" ht="15.75" customHeight="1" x14ac:dyDescent="0.25">
      <c r="A749" s="4"/>
      <c r="B749" s="112"/>
      <c r="C749" s="106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</row>
    <row r="750" spans="1:60" ht="15.75" customHeight="1" x14ac:dyDescent="0.25">
      <c r="A750" s="4"/>
      <c r="B750" s="112"/>
      <c r="C750" s="106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</row>
    <row r="751" spans="1:60" ht="15.75" customHeight="1" x14ac:dyDescent="0.25">
      <c r="A751" s="4"/>
      <c r="B751" s="112"/>
      <c r="C751" s="106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</row>
    <row r="752" spans="1:60" ht="15.75" customHeight="1" x14ac:dyDescent="0.25">
      <c r="A752" s="4"/>
      <c r="B752" s="112"/>
      <c r="C752" s="106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</row>
    <row r="753" spans="1:60" ht="15.75" customHeight="1" x14ac:dyDescent="0.25">
      <c r="A753" s="4"/>
      <c r="B753" s="112"/>
      <c r="C753" s="106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</row>
    <row r="754" spans="1:60" ht="15.75" customHeight="1" x14ac:dyDescent="0.25">
      <c r="A754" s="4"/>
      <c r="B754" s="112"/>
      <c r="C754" s="106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</row>
    <row r="755" spans="1:60" ht="15.75" customHeight="1" x14ac:dyDescent="0.25">
      <c r="A755" s="4"/>
      <c r="B755" s="112"/>
      <c r="C755" s="106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</row>
    <row r="756" spans="1:60" ht="15.75" customHeight="1" x14ac:dyDescent="0.25">
      <c r="A756" s="4"/>
      <c r="B756" s="112"/>
      <c r="C756" s="106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</row>
    <row r="757" spans="1:60" ht="15.75" customHeight="1" x14ac:dyDescent="0.25">
      <c r="A757" s="4"/>
      <c r="B757" s="112"/>
      <c r="C757" s="106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</row>
    <row r="758" spans="1:60" ht="15.75" customHeight="1" x14ac:dyDescent="0.25">
      <c r="A758" s="4"/>
      <c r="B758" s="112"/>
      <c r="C758" s="106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</row>
    <row r="759" spans="1:60" ht="15.75" customHeight="1" x14ac:dyDescent="0.25">
      <c r="A759" s="4"/>
      <c r="B759" s="112"/>
      <c r="C759" s="106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</row>
    <row r="760" spans="1:60" ht="15.75" customHeight="1" x14ac:dyDescent="0.25">
      <c r="A760" s="4"/>
      <c r="B760" s="112"/>
      <c r="C760" s="106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</row>
    <row r="761" spans="1:60" ht="15.75" customHeight="1" x14ac:dyDescent="0.25">
      <c r="A761" s="4"/>
      <c r="B761" s="112"/>
      <c r="C761" s="106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</row>
    <row r="762" spans="1:60" ht="15.75" customHeight="1" x14ac:dyDescent="0.25">
      <c r="A762" s="4"/>
      <c r="B762" s="112"/>
      <c r="C762" s="106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</row>
    <row r="763" spans="1:60" ht="15.75" customHeight="1" x14ac:dyDescent="0.25">
      <c r="A763" s="4"/>
      <c r="B763" s="112"/>
      <c r="C763" s="106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</row>
    <row r="764" spans="1:60" ht="15.75" customHeight="1" x14ac:dyDescent="0.25">
      <c r="A764" s="4"/>
      <c r="B764" s="112"/>
      <c r="C764" s="106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</row>
    <row r="765" spans="1:60" ht="15.75" customHeight="1" x14ac:dyDescent="0.25">
      <c r="A765" s="4"/>
      <c r="B765" s="112"/>
      <c r="C765" s="106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</row>
    <row r="766" spans="1:60" ht="15.75" customHeight="1" x14ac:dyDescent="0.25">
      <c r="A766" s="4"/>
      <c r="B766" s="112"/>
      <c r="C766" s="106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</row>
    <row r="767" spans="1:60" ht="15.75" customHeight="1" x14ac:dyDescent="0.25">
      <c r="A767" s="4"/>
      <c r="B767" s="112"/>
      <c r="C767" s="106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</row>
    <row r="768" spans="1:60" ht="15.75" customHeight="1" x14ac:dyDescent="0.25">
      <c r="A768" s="4"/>
      <c r="B768" s="112"/>
      <c r="C768" s="106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</row>
    <row r="769" spans="1:60" ht="15.75" customHeight="1" x14ac:dyDescent="0.25">
      <c r="A769" s="4"/>
      <c r="B769" s="112"/>
      <c r="C769" s="106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</row>
    <row r="770" spans="1:60" ht="15.75" customHeight="1" x14ac:dyDescent="0.25">
      <c r="A770" s="4"/>
      <c r="B770" s="112"/>
      <c r="C770" s="106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</row>
    <row r="771" spans="1:60" ht="15.75" customHeight="1" x14ac:dyDescent="0.25">
      <c r="A771" s="4"/>
      <c r="B771" s="112"/>
      <c r="C771" s="106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</row>
    <row r="772" spans="1:60" ht="15.75" customHeight="1" x14ac:dyDescent="0.25">
      <c r="A772" s="4"/>
      <c r="B772" s="112"/>
      <c r="C772" s="106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</row>
    <row r="773" spans="1:60" ht="15.75" customHeight="1" x14ac:dyDescent="0.25">
      <c r="A773" s="4"/>
      <c r="B773" s="112"/>
      <c r="C773" s="106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</row>
    <row r="774" spans="1:60" ht="15.75" customHeight="1" x14ac:dyDescent="0.25">
      <c r="A774" s="4"/>
      <c r="B774" s="112"/>
      <c r="C774" s="106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</row>
    <row r="775" spans="1:60" ht="15.75" customHeight="1" x14ac:dyDescent="0.25">
      <c r="A775" s="4"/>
      <c r="B775" s="112"/>
      <c r="C775" s="106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</row>
    <row r="776" spans="1:60" ht="15.75" customHeight="1" x14ac:dyDescent="0.25">
      <c r="A776" s="4"/>
      <c r="B776" s="112"/>
      <c r="C776" s="106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</row>
    <row r="777" spans="1:60" ht="15.75" customHeight="1" x14ac:dyDescent="0.25">
      <c r="A777" s="4"/>
      <c r="B777" s="112"/>
      <c r="C777" s="106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</row>
    <row r="778" spans="1:60" ht="15.75" customHeight="1" x14ac:dyDescent="0.25">
      <c r="A778" s="4"/>
      <c r="B778" s="112"/>
      <c r="C778" s="106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</row>
    <row r="779" spans="1:60" ht="15.75" customHeight="1" x14ac:dyDescent="0.25">
      <c r="A779" s="4"/>
      <c r="B779" s="112"/>
      <c r="C779" s="106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</row>
    <row r="780" spans="1:60" ht="15.75" customHeight="1" x14ac:dyDescent="0.25">
      <c r="A780" s="4"/>
      <c r="B780" s="112"/>
      <c r="C780" s="106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</row>
    <row r="781" spans="1:60" ht="15.75" customHeight="1" x14ac:dyDescent="0.25">
      <c r="A781" s="4"/>
      <c r="B781" s="112"/>
      <c r="C781" s="106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</row>
    <row r="782" spans="1:60" ht="15.75" customHeight="1" x14ac:dyDescent="0.25">
      <c r="A782" s="4"/>
      <c r="B782" s="112"/>
      <c r="C782" s="106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</row>
    <row r="783" spans="1:60" ht="15.75" customHeight="1" x14ac:dyDescent="0.25">
      <c r="A783" s="4"/>
      <c r="B783" s="112"/>
      <c r="C783" s="106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</row>
    <row r="784" spans="1:60" ht="15.75" customHeight="1" x14ac:dyDescent="0.25">
      <c r="A784" s="4"/>
      <c r="B784" s="112"/>
      <c r="C784" s="106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</row>
    <row r="785" spans="1:60" ht="15.75" customHeight="1" x14ac:dyDescent="0.25">
      <c r="A785" s="4"/>
      <c r="B785" s="112"/>
      <c r="C785" s="106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</row>
    <row r="786" spans="1:60" ht="15.75" customHeight="1" x14ac:dyDescent="0.25">
      <c r="A786" s="4"/>
      <c r="B786" s="112"/>
      <c r="C786" s="106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</row>
    <row r="787" spans="1:60" ht="15.75" customHeight="1" x14ac:dyDescent="0.25">
      <c r="A787" s="4"/>
      <c r="B787" s="112"/>
      <c r="C787" s="106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</row>
    <row r="788" spans="1:60" ht="15.75" customHeight="1" x14ac:dyDescent="0.25">
      <c r="A788" s="4"/>
      <c r="B788" s="112"/>
      <c r="C788" s="106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</row>
    <row r="789" spans="1:60" ht="15.75" customHeight="1" x14ac:dyDescent="0.25">
      <c r="A789" s="4"/>
      <c r="B789" s="112"/>
      <c r="C789" s="106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</row>
    <row r="790" spans="1:60" ht="15.75" customHeight="1" x14ac:dyDescent="0.25">
      <c r="A790" s="4"/>
      <c r="B790" s="112"/>
      <c r="C790" s="106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</row>
    <row r="791" spans="1:60" ht="15.75" customHeight="1" x14ac:dyDescent="0.25">
      <c r="A791" s="4"/>
      <c r="B791" s="112"/>
      <c r="C791" s="106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</row>
    <row r="792" spans="1:60" ht="15.75" customHeight="1" x14ac:dyDescent="0.25">
      <c r="A792" s="4"/>
      <c r="B792" s="112"/>
      <c r="C792" s="106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</row>
    <row r="793" spans="1:60" ht="15.75" customHeight="1" x14ac:dyDescent="0.25">
      <c r="A793" s="4"/>
      <c r="B793" s="112"/>
      <c r="C793" s="106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</row>
    <row r="794" spans="1:60" ht="15.75" customHeight="1" x14ac:dyDescent="0.25">
      <c r="A794" s="4"/>
      <c r="B794" s="112"/>
      <c r="C794" s="106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</row>
    <row r="795" spans="1:60" ht="15.75" customHeight="1" x14ac:dyDescent="0.25">
      <c r="A795" s="4"/>
      <c r="B795" s="112"/>
      <c r="C795" s="106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</row>
    <row r="796" spans="1:60" ht="15.75" customHeight="1" x14ac:dyDescent="0.25">
      <c r="A796" s="4"/>
      <c r="B796" s="112"/>
      <c r="C796" s="106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</row>
    <row r="797" spans="1:60" ht="15.75" customHeight="1" x14ac:dyDescent="0.25">
      <c r="A797" s="4"/>
      <c r="B797" s="112"/>
      <c r="C797" s="106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</row>
    <row r="798" spans="1:60" ht="15.75" customHeight="1" x14ac:dyDescent="0.25">
      <c r="A798" s="4"/>
      <c r="B798" s="112"/>
      <c r="C798" s="106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</row>
    <row r="799" spans="1:60" ht="15.75" customHeight="1" x14ac:dyDescent="0.25">
      <c r="A799" s="4"/>
      <c r="B799" s="112"/>
      <c r="C799" s="106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</row>
    <row r="800" spans="1:60" ht="15.75" customHeight="1" x14ac:dyDescent="0.25">
      <c r="A800" s="4"/>
      <c r="B800" s="112"/>
      <c r="C800" s="106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</row>
    <row r="801" spans="1:60" ht="15.75" customHeight="1" x14ac:dyDescent="0.25">
      <c r="A801" s="4"/>
      <c r="B801" s="112"/>
      <c r="C801" s="106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</row>
    <row r="802" spans="1:60" ht="15.75" customHeight="1" x14ac:dyDescent="0.25">
      <c r="A802" s="4"/>
      <c r="B802" s="112"/>
      <c r="C802" s="106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</row>
    <row r="803" spans="1:60" ht="15.75" customHeight="1" x14ac:dyDescent="0.25">
      <c r="A803" s="4"/>
      <c r="B803" s="112"/>
      <c r="C803" s="106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</row>
    <row r="804" spans="1:60" ht="15.75" customHeight="1" x14ac:dyDescent="0.25">
      <c r="A804" s="4"/>
      <c r="B804" s="112"/>
      <c r="C804" s="106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</row>
    <row r="805" spans="1:60" ht="15.75" customHeight="1" x14ac:dyDescent="0.25">
      <c r="A805" s="4"/>
      <c r="B805" s="112"/>
      <c r="C805" s="106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</row>
    <row r="806" spans="1:60" ht="15.75" customHeight="1" x14ac:dyDescent="0.25">
      <c r="A806" s="4"/>
      <c r="B806" s="112"/>
      <c r="C806" s="106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</row>
    <row r="807" spans="1:60" ht="15.75" customHeight="1" x14ac:dyDescent="0.25">
      <c r="A807" s="4"/>
      <c r="B807" s="112"/>
      <c r="C807" s="106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</row>
    <row r="808" spans="1:60" ht="15.75" customHeight="1" x14ac:dyDescent="0.25">
      <c r="A808" s="4"/>
      <c r="B808" s="112"/>
      <c r="C808" s="106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</row>
    <row r="809" spans="1:60" ht="15.75" customHeight="1" x14ac:dyDescent="0.25">
      <c r="A809" s="4"/>
      <c r="B809" s="112"/>
      <c r="C809" s="106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</row>
    <row r="810" spans="1:60" ht="15.75" customHeight="1" x14ac:dyDescent="0.25">
      <c r="A810" s="4"/>
      <c r="B810" s="112"/>
      <c r="C810" s="106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</row>
    <row r="811" spans="1:60" ht="15.75" customHeight="1" x14ac:dyDescent="0.25">
      <c r="A811" s="4"/>
      <c r="B811" s="112"/>
      <c r="C811" s="106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</row>
    <row r="812" spans="1:60" ht="15.75" customHeight="1" x14ac:dyDescent="0.25">
      <c r="A812" s="4"/>
      <c r="B812" s="112"/>
      <c r="C812" s="106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</row>
    <row r="813" spans="1:60" ht="15.75" customHeight="1" x14ac:dyDescent="0.25">
      <c r="A813" s="4"/>
      <c r="B813" s="112"/>
      <c r="C813" s="106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</row>
    <row r="814" spans="1:60" ht="15.75" customHeight="1" x14ac:dyDescent="0.25">
      <c r="A814" s="4"/>
      <c r="B814" s="112"/>
      <c r="C814" s="106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</row>
    <row r="815" spans="1:60" ht="15.75" customHeight="1" x14ac:dyDescent="0.25">
      <c r="A815" s="4"/>
      <c r="B815" s="112"/>
      <c r="C815" s="106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</row>
    <row r="816" spans="1:60" ht="15.75" customHeight="1" x14ac:dyDescent="0.25">
      <c r="A816" s="4"/>
      <c r="B816" s="112"/>
      <c r="C816" s="106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</row>
    <row r="817" spans="1:60" ht="15.75" customHeight="1" x14ac:dyDescent="0.25">
      <c r="A817" s="4"/>
      <c r="B817" s="112"/>
      <c r="C817" s="106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</row>
    <row r="818" spans="1:60" ht="15.75" customHeight="1" x14ac:dyDescent="0.25">
      <c r="A818" s="4"/>
      <c r="B818" s="112"/>
      <c r="C818" s="106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</row>
    <row r="819" spans="1:60" ht="15.75" customHeight="1" x14ac:dyDescent="0.25">
      <c r="A819" s="4"/>
      <c r="B819" s="112"/>
      <c r="C819" s="106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</row>
    <row r="820" spans="1:60" ht="15.75" customHeight="1" x14ac:dyDescent="0.25">
      <c r="A820" s="4"/>
      <c r="B820" s="112"/>
      <c r="C820" s="106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</row>
    <row r="821" spans="1:60" ht="15.75" customHeight="1" x14ac:dyDescent="0.25">
      <c r="A821" s="4"/>
      <c r="B821" s="112"/>
      <c r="C821" s="106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</row>
    <row r="822" spans="1:60" ht="15.75" customHeight="1" x14ac:dyDescent="0.25">
      <c r="A822" s="4"/>
      <c r="B822" s="112"/>
      <c r="C822" s="106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</row>
    <row r="823" spans="1:60" ht="15.75" customHeight="1" x14ac:dyDescent="0.25">
      <c r="A823" s="4"/>
      <c r="B823" s="112"/>
      <c r="C823" s="106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</row>
    <row r="824" spans="1:60" ht="15.75" customHeight="1" x14ac:dyDescent="0.25">
      <c r="A824" s="4"/>
      <c r="B824" s="112"/>
      <c r="C824" s="106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</row>
    <row r="825" spans="1:60" ht="15.75" customHeight="1" x14ac:dyDescent="0.25">
      <c r="A825" s="4"/>
      <c r="B825" s="112"/>
      <c r="C825" s="106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</row>
    <row r="826" spans="1:60" ht="15.75" customHeight="1" x14ac:dyDescent="0.25">
      <c r="A826" s="4"/>
      <c r="B826" s="112"/>
      <c r="C826" s="106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</row>
    <row r="827" spans="1:60" ht="15.75" customHeight="1" x14ac:dyDescent="0.25">
      <c r="A827" s="4"/>
      <c r="B827" s="112"/>
      <c r="C827" s="106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</row>
    <row r="828" spans="1:60" ht="15.75" customHeight="1" x14ac:dyDescent="0.25">
      <c r="A828" s="4"/>
      <c r="B828" s="112"/>
      <c r="C828" s="106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</row>
    <row r="829" spans="1:60" ht="15.75" customHeight="1" x14ac:dyDescent="0.25">
      <c r="A829" s="4"/>
      <c r="B829" s="112"/>
      <c r="C829" s="106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</row>
    <row r="830" spans="1:60" ht="15.75" customHeight="1" x14ac:dyDescent="0.25">
      <c r="A830" s="4"/>
      <c r="B830" s="112"/>
      <c r="C830" s="106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</row>
    <row r="831" spans="1:60" ht="15.75" customHeight="1" x14ac:dyDescent="0.25">
      <c r="A831" s="4"/>
      <c r="B831" s="112"/>
      <c r="C831" s="106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</row>
    <row r="832" spans="1:60" ht="15.75" customHeight="1" x14ac:dyDescent="0.25">
      <c r="A832" s="4"/>
      <c r="B832" s="112"/>
      <c r="C832" s="106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</row>
    <row r="833" spans="1:60" ht="15.75" customHeight="1" x14ac:dyDescent="0.25">
      <c r="A833" s="4"/>
      <c r="B833" s="112"/>
      <c r="C833" s="106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</row>
    <row r="834" spans="1:60" ht="15.75" customHeight="1" x14ac:dyDescent="0.25">
      <c r="A834" s="4"/>
      <c r="B834" s="112"/>
      <c r="C834" s="106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</row>
    <row r="835" spans="1:60" ht="15.75" customHeight="1" x14ac:dyDescent="0.25">
      <c r="A835" s="4"/>
      <c r="B835" s="112"/>
      <c r="C835" s="106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</row>
    <row r="836" spans="1:60" ht="15.75" customHeight="1" x14ac:dyDescent="0.25">
      <c r="A836" s="4"/>
      <c r="B836" s="112"/>
      <c r="C836" s="106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</row>
    <row r="837" spans="1:60" ht="15.75" customHeight="1" x14ac:dyDescent="0.25">
      <c r="A837" s="4"/>
      <c r="B837" s="112"/>
      <c r="C837" s="106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</row>
    <row r="838" spans="1:60" ht="15.75" customHeight="1" x14ac:dyDescent="0.25">
      <c r="A838" s="4"/>
      <c r="B838" s="112"/>
      <c r="C838" s="106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</row>
    <row r="839" spans="1:60" ht="15.75" customHeight="1" x14ac:dyDescent="0.25">
      <c r="A839" s="4"/>
      <c r="B839" s="112"/>
      <c r="C839" s="106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</row>
    <row r="840" spans="1:60" ht="15.75" customHeight="1" x14ac:dyDescent="0.25">
      <c r="A840" s="4"/>
      <c r="B840" s="112"/>
      <c r="C840" s="106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</row>
    <row r="841" spans="1:60" ht="15.75" customHeight="1" x14ac:dyDescent="0.25">
      <c r="A841" s="4"/>
      <c r="B841" s="112"/>
      <c r="C841" s="106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</row>
    <row r="842" spans="1:60" ht="15.75" customHeight="1" x14ac:dyDescent="0.25">
      <c r="A842" s="4"/>
      <c r="B842" s="112"/>
      <c r="C842" s="10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</row>
    <row r="843" spans="1:60" ht="15.75" customHeight="1" x14ac:dyDescent="0.25">
      <c r="A843" s="4"/>
      <c r="B843" s="112"/>
      <c r="C843" s="106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</row>
    <row r="844" spans="1:60" ht="15.75" customHeight="1" x14ac:dyDescent="0.25">
      <c r="A844" s="4"/>
      <c r="B844" s="112"/>
      <c r="C844" s="106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</row>
    <row r="845" spans="1:60" ht="15.75" customHeight="1" x14ac:dyDescent="0.25">
      <c r="A845" s="4"/>
      <c r="B845" s="112"/>
      <c r="C845" s="106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</row>
    <row r="846" spans="1:60" ht="15.75" customHeight="1" x14ac:dyDescent="0.25">
      <c r="A846" s="4"/>
      <c r="B846" s="112"/>
      <c r="C846" s="106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</row>
    <row r="847" spans="1:60" ht="15.75" customHeight="1" x14ac:dyDescent="0.25">
      <c r="A847" s="4"/>
      <c r="B847" s="112"/>
      <c r="C847" s="106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</row>
    <row r="848" spans="1:60" ht="15.75" customHeight="1" x14ac:dyDescent="0.25">
      <c r="A848" s="4"/>
      <c r="B848" s="112"/>
      <c r="C848" s="106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</row>
    <row r="849" spans="1:60" ht="15.75" customHeight="1" x14ac:dyDescent="0.25">
      <c r="A849" s="4"/>
      <c r="B849" s="112"/>
      <c r="C849" s="106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</row>
    <row r="850" spans="1:60" ht="15.75" customHeight="1" x14ac:dyDescent="0.25">
      <c r="A850" s="4"/>
      <c r="B850" s="112"/>
      <c r="C850" s="106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</row>
    <row r="851" spans="1:60" ht="15.75" customHeight="1" x14ac:dyDescent="0.25">
      <c r="A851" s="4"/>
      <c r="B851" s="112"/>
      <c r="C851" s="106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</row>
    <row r="852" spans="1:60" ht="15.75" customHeight="1" x14ac:dyDescent="0.25">
      <c r="A852" s="4"/>
      <c r="B852" s="112"/>
      <c r="C852" s="106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</row>
    <row r="853" spans="1:60" ht="15.75" customHeight="1" x14ac:dyDescent="0.25">
      <c r="A853" s="4"/>
      <c r="B853" s="112"/>
      <c r="C853" s="106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</row>
    <row r="854" spans="1:60" ht="15.75" customHeight="1" x14ac:dyDescent="0.25">
      <c r="A854" s="4"/>
      <c r="B854" s="112"/>
      <c r="C854" s="106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</row>
    <row r="855" spans="1:60" ht="15.75" customHeight="1" x14ac:dyDescent="0.25">
      <c r="A855" s="4"/>
      <c r="B855" s="112"/>
      <c r="C855" s="106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</row>
    <row r="856" spans="1:60" ht="15.75" customHeight="1" x14ac:dyDescent="0.25">
      <c r="A856" s="4"/>
      <c r="B856" s="112"/>
      <c r="C856" s="106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</row>
    <row r="857" spans="1:60" ht="15.75" customHeight="1" x14ac:dyDescent="0.25">
      <c r="A857" s="4"/>
      <c r="B857" s="112"/>
      <c r="C857" s="106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</row>
    <row r="858" spans="1:60" ht="15.75" customHeight="1" x14ac:dyDescent="0.25">
      <c r="A858" s="4"/>
      <c r="B858" s="112"/>
      <c r="C858" s="106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</row>
    <row r="859" spans="1:60" ht="15.75" customHeight="1" x14ac:dyDescent="0.25">
      <c r="A859" s="4"/>
      <c r="B859" s="112"/>
      <c r="C859" s="106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</row>
    <row r="860" spans="1:60" ht="15.75" customHeight="1" x14ac:dyDescent="0.25">
      <c r="A860" s="4"/>
      <c r="B860" s="112"/>
      <c r="C860" s="106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</row>
    <row r="861" spans="1:60" ht="15.75" customHeight="1" x14ac:dyDescent="0.25">
      <c r="A861" s="4"/>
      <c r="B861" s="112"/>
      <c r="C861" s="106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</row>
    <row r="862" spans="1:60" ht="15.75" customHeight="1" x14ac:dyDescent="0.25">
      <c r="A862" s="4"/>
      <c r="B862" s="112"/>
      <c r="C862" s="106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</row>
    <row r="863" spans="1:60" ht="15.75" customHeight="1" x14ac:dyDescent="0.25">
      <c r="A863" s="4"/>
      <c r="B863" s="112"/>
      <c r="C863" s="106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</row>
    <row r="864" spans="1:60" ht="15.75" customHeight="1" x14ac:dyDescent="0.25">
      <c r="A864" s="4"/>
      <c r="B864" s="112"/>
      <c r="C864" s="106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</row>
    <row r="865" spans="1:60" ht="15.75" customHeight="1" x14ac:dyDescent="0.25">
      <c r="A865" s="4"/>
      <c r="B865" s="112"/>
      <c r="C865" s="106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</row>
    <row r="866" spans="1:60" ht="15.75" customHeight="1" x14ac:dyDescent="0.25">
      <c r="A866" s="4"/>
      <c r="B866" s="112"/>
      <c r="C866" s="106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</row>
    <row r="867" spans="1:60" ht="15.75" customHeight="1" x14ac:dyDescent="0.25">
      <c r="A867" s="4"/>
      <c r="B867" s="112"/>
      <c r="C867" s="106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</row>
    <row r="868" spans="1:60" ht="15.75" customHeight="1" x14ac:dyDescent="0.25">
      <c r="A868" s="4"/>
      <c r="B868" s="112"/>
      <c r="C868" s="106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</row>
    <row r="869" spans="1:60" ht="15.75" customHeight="1" x14ac:dyDescent="0.25">
      <c r="A869" s="4"/>
      <c r="B869" s="112"/>
      <c r="C869" s="106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</row>
    <row r="870" spans="1:60" ht="15.75" customHeight="1" x14ac:dyDescent="0.25">
      <c r="A870" s="4"/>
      <c r="B870" s="112"/>
      <c r="C870" s="106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</row>
    <row r="871" spans="1:60" ht="15.75" customHeight="1" x14ac:dyDescent="0.25">
      <c r="A871" s="4"/>
      <c r="B871" s="112"/>
      <c r="C871" s="106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</row>
    <row r="872" spans="1:60" ht="15.75" customHeight="1" x14ac:dyDescent="0.25">
      <c r="A872" s="4"/>
      <c r="B872" s="112"/>
      <c r="C872" s="106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</row>
    <row r="873" spans="1:60" ht="15.75" customHeight="1" x14ac:dyDescent="0.25">
      <c r="A873" s="4"/>
      <c r="B873" s="112"/>
      <c r="C873" s="106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</row>
    <row r="874" spans="1:60" ht="15.75" customHeight="1" x14ac:dyDescent="0.25">
      <c r="A874" s="4"/>
      <c r="B874" s="112"/>
      <c r="C874" s="106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</row>
    <row r="875" spans="1:60" ht="15.75" customHeight="1" x14ac:dyDescent="0.25">
      <c r="A875" s="4"/>
      <c r="B875" s="112"/>
      <c r="C875" s="106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</row>
    <row r="876" spans="1:60" ht="15.75" customHeight="1" x14ac:dyDescent="0.25">
      <c r="A876" s="4"/>
      <c r="B876" s="112"/>
      <c r="C876" s="106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</row>
    <row r="877" spans="1:60" ht="15.75" customHeight="1" x14ac:dyDescent="0.25">
      <c r="A877" s="4"/>
      <c r="B877" s="112"/>
      <c r="C877" s="106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</row>
    <row r="878" spans="1:60" ht="15.75" customHeight="1" x14ac:dyDescent="0.25">
      <c r="A878" s="4"/>
      <c r="B878" s="112"/>
      <c r="C878" s="106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</row>
    <row r="879" spans="1:60" ht="15.75" customHeight="1" x14ac:dyDescent="0.25">
      <c r="A879" s="4"/>
      <c r="B879" s="112"/>
      <c r="C879" s="106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</row>
    <row r="880" spans="1:60" ht="15.75" customHeight="1" x14ac:dyDescent="0.25">
      <c r="A880" s="4"/>
      <c r="B880" s="112"/>
      <c r="C880" s="106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</row>
    <row r="881" spans="1:60" ht="15.75" customHeight="1" x14ac:dyDescent="0.25">
      <c r="A881" s="4"/>
      <c r="B881" s="112"/>
      <c r="C881" s="106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</row>
    <row r="882" spans="1:60" ht="15.75" customHeight="1" x14ac:dyDescent="0.25">
      <c r="A882" s="4"/>
      <c r="B882" s="112"/>
      <c r="C882" s="106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</row>
    <row r="883" spans="1:60" ht="15.75" customHeight="1" x14ac:dyDescent="0.25">
      <c r="A883" s="4"/>
      <c r="B883" s="112"/>
      <c r="C883" s="106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</row>
    <row r="884" spans="1:60" ht="15.75" customHeight="1" x14ac:dyDescent="0.25">
      <c r="A884" s="4"/>
      <c r="B884" s="112"/>
      <c r="C884" s="106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</row>
    <row r="885" spans="1:60" ht="15.75" customHeight="1" x14ac:dyDescent="0.25">
      <c r="A885" s="4"/>
      <c r="B885" s="112"/>
      <c r="C885" s="106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</row>
    <row r="886" spans="1:60" ht="15.75" customHeight="1" x14ac:dyDescent="0.25">
      <c r="A886" s="4"/>
      <c r="B886" s="112"/>
      <c r="C886" s="106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</row>
    <row r="887" spans="1:60" ht="15.75" customHeight="1" x14ac:dyDescent="0.25">
      <c r="A887" s="4"/>
      <c r="B887" s="112"/>
      <c r="C887" s="106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</row>
    <row r="888" spans="1:60" ht="15.75" customHeight="1" x14ac:dyDescent="0.25">
      <c r="A888" s="4"/>
      <c r="B888" s="112"/>
      <c r="C888" s="106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</row>
    <row r="889" spans="1:60" ht="15.75" customHeight="1" x14ac:dyDescent="0.25">
      <c r="A889" s="4"/>
      <c r="B889" s="112"/>
      <c r="C889" s="106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</row>
    <row r="890" spans="1:60" ht="15.75" customHeight="1" x14ac:dyDescent="0.25">
      <c r="A890" s="4"/>
      <c r="B890" s="112"/>
      <c r="C890" s="106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</row>
    <row r="891" spans="1:60" ht="15.75" customHeight="1" x14ac:dyDescent="0.25">
      <c r="A891" s="4"/>
      <c r="B891" s="112"/>
      <c r="C891" s="106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</row>
    <row r="892" spans="1:60" ht="15.75" customHeight="1" x14ac:dyDescent="0.25">
      <c r="A892" s="4"/>
      <c r="B892" s="112"/>
      <c r="C892" s="106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</row>
    <row r="893" spans="1:60" ht="15.75" customHeight="1" x14ac:dyDescent="0.25">
      <c r="A893" s="4"/>
      <c r="B893" s="112"/>
      <c r="C893" s="106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</row>
    <row r="894" spans="1:60" ht="15.75" customHeight="1" x14ac:dyDescent="0.25">
      <c r="A894" s="4"/>
      <c r="B894" s="112"/>
      <c r="C894" s="106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</row>
    <row r="895" spans="1:60" ht="15.75" customHeight="1" x14ac:dyDescent="0.25">
      <c r="A895" s="4"/>
      <c r="B895" s="112"/>
      <c r="C895" s="106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</row>
    <row r="896" spans="1:60" ht="15.75" customHeight="1" x14ac:dyDescent="0.25">
      <c r="A896" s="4"/>
      <c r="B896" s="112"/>
      <c r="C896" s="106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</row>
    <row r="897" spans="1:60" ht="15.75" customHeight="1" x14ac:dyDescent="0.25">
      <c r="A897" s="4"/>
      <c r="B897" s="112"/>
      <c r="C897" s="106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</row>
    <row r="898" spans="1:60" ht="15.75" customHeight="1" x14ac:dyDescent="0.25">
      <c r="A898" s="4"/>
      <c r="B898" s="112"/>
      <c r="C898" s="106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</row>
    <row r="899" spans="1:60" ht="15.75" customHeight="1" x14ac:dyDescent="0.25">
      <c r="A899" s="4"/>
      <c r="B899" s="112"/>
      <c r="C899" s="106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</row>
    <row r="900" spans="1:60" ht="15.75" customHeight="1" x14ac:dyDescent="0.25">
      <c r="A900" s="4"/>
      <c r="B900" s="112"/>
      <c r="C900" s="106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</row>
    <row r="901" spans="1:60" ht="15.75" customHeight="1" x14ac:dyDescent="0.25">
      <c r="A901" s="4"/>
      <c r="B901" s="112"/>
      <c r="C901" s="106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</row>
    <row r="902" spans="1:60" ht="15.75" customHeight="1" x14ac:dyDescent="0.25">
      <c r="A902" s="4"/>
      <c r="B902" s="112"/>
      <c r="C902" s="106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</row>
    <row r="903" spans="1:60" ht="15.75" customHeight="1" x14ac:dyDescent="0.25">
      <c r="A903" s="4"/>
      <c r="B903" s="112"/>
      <c r="C903" s="106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</row>
    <row r="904" spans="1:60" ht="15.75" customHeight="1" x14ac:dyDescent="0.25">
      <c r="A904" s="4"/>
      <c r="B904" s="112"/>
      <c r="C904" s="106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</row>
    <row r="905" spans="1:60" ht="15.75" customHeight="1" x14ac:dyDescent="0.25">
      <c r="A905" s="4"/>
      <c r="B905" s="112"/>
      <c r="C905" s="106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</row>
    <row r="906" spans="1:60" ht="15.75" customHeight="1" x14ac:dyDescent="0.25">
      <c r="A906" s="4"/>
      <c r="B906" s="112"/>
      <c r="C906" s="106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</row>
    <row r="907" spans="1:60" ht="15.75" customHeight="1" x14ac:dyDescent="0.25">
      <c r="A907" s="4"/>
      <c r="B907" s="112"/>
      <c r="C907" s="106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</row>
    <row r="908" spans="1:60" ht="15.75" customHeight="1" x14ac:dyDescent="0.25">
      <c r="A908" s="4"/>
      <c r="B908" s="112"/>
      <c r="C908" s="106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</row>
    <row r="909" spans="1:60" ht="15.75" customHeight="1" x14ac:dyDescent="0.25">
      <c r="A909" s="4"/>
      <c r="B909" s="112"/>
      <c r="C909" s="106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</row>
    <row r="910" spans="1:60" ht="15.75" customHeight="1" x14ac:dyDescent="0.25">
      <c r="A910" s="4"/>
      <c r="B910" s="112"/>
      <c r="C910" s="106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</row>
    <row r="911" spans="1:60" ht="15.75" customHeight="1" x14ac:dyDescent="0.25">
      <c r="A911" s="4"/>
      <c r="B911" s="112"/>
      <c r="C911" s="106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</row>
    <row r="912" spans="1:60" ht="15.75" customHeight="1" x14ac:dyDescent="0.25">
      <c r="A912" s="4"/>
      <c r="B912" s="112"/>
      <c r="C912" s="106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</row>
    <row r="913" spans="1:60" ht="15.75" customHeight="1" x14ac:dyDescent="0.25">
      <c r="A913" s="4"/>
      <c r="B913" s="112"/>
      <c r="C913" s="106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</row>
    <row r="914" spans="1:60" ht="15.75" customHeight="1" x14ac:dyDescent="0.25">
      <c r="A914" s="4"/>
      <c r="B914" s="112"/>
      <c r="C914" s="106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</row>
    <row r="915" spans="1:60" ht="15.75" customHeight="1" x14ac:dyDescent="0.25">
      <c r="A915" s="4"/>
      <c r="B915" s="112"/>
      <c r="C915" s="106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</row>
    <row r="916" spans="1:60" ht="15.75" customHeight="1" x14ac:dyDescent="0.25">
      <c r="A916" s="4"/>
      <c r="B916" s="112"/>
      <c r="C916" s="106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</row>
    <row r="917" spans="1:60" ht="15.75" customHeight="1" x14ac:dyDescent="0.25">
      <c r="A917" s="4"/>
      <c r="B917" s="112"/>
      <c r="C917" s="106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</row>
    <row r="918" spans="1:60" ht="15.75" customHeight="1" x14ac:dyDescent="0.25">
      <c r="A918" s="4"/>
      <c r="B918" s="112"/>
      <c r="C918" s="106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</row>
    <row r="919" spans="1:60" ht="15.75" customHeight="1" x14ac:dyDescent="0.25">
      <c r="A919" s="4"/>
      <c r="B919" s="112"/>
      <c r="C919" s="106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</row>
    <row r="920" spans="1:60" ht="15.75" customHeight="1" x14ac:dyDescent="0.25">
      <c r="A920" s="4"/>
      <c r="B920" s="112"/>
      <c r="C920" s="106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</row>
    <row r="921" spans="1:60" ht="15.75" customHeight="1" x14ac:dyDescent="0.25">
      <c r="A921" s="4"/>
      <c r="B921" s="112"/>
      <c r="C921" s="106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</row>
    <row r="922" spans="1:60" ht="15.75" customHeight="1" x14ac:dyDescent="0.25">
      <c r="A922" s="4"/>
      <c r="B922" s="112"/>
      <c r="C922" s="106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</row>
    <row r="923" spans="1:60" ht="15.75" customHeight="1" x14ac:dyDescent="0.25">
      <c r="A923" s="4"/>
      <c r="B923" s="112"/>
      <c r="C923" s="106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</row>
    <row r="924" spans="1:60" ht="15.75" customHeight="1" x14ac:dyDescent="0.25">
      <c r="A924" s="4"/>
      <c r="B924" s="112"/>
      <c r="C924" s="106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</row>
    <row r="925" spans="1:60" ht="15.75" customHeight="1" x14ac:dyDescent="0.25">
      <c r="A925" s="4"/>
      <c r="B925" s="112"/>
      <c r="C925" s="106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</row>
    <row r="926" spans="1:60" ht="15.75" customHeight="1" x14ac:dyDescent="0.25">
      <c r="A926" s="4"/>
      <c r="B926" s="112"/>
      <c r="C926" s="106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</row>
    <row r="927" spans="1:60" ht="15.75" customHeight="1" x14ac:dyDescent="0.25">
      <c r="A927" s="4"/>
      <c r="B927" s="112"/>
      <c r="C927" s="106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</row>
    <row r="928" spans="1:60" ht="15.75" customHeight="1" x14ac:dyDescent="0.25">
      <c r="A928" s="4"/>
      <c r="B928" s="112"/>
      <c r="C928" s="106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</row>
    <row r="929" spans="1:60" ht="15.75" customHeight="1" x14ac:dyDescent="0.25">
      <c r="A929" s="4"/>
      <c r="B929" s="112"/>
      <c r="C929" s="106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</row>
    <row r="930" spans="1:60" ht="15.75" customHeight="1" x14ac:dyDescent="0.25">
      <c r="A930" s="4"/>
      <c r="B930" s="112"/>
      <c r="C930" s="106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</row>
    <row r="931" spans="1:60" ht="15.75" customHeight="1" x14ac:dyDescent="0.25">
      <c r="A931" s="4"/>
      <c r="B931" s="112"/>
      <c r="C931" s="106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</row>
    <row r="932" spans="1:60" ht="15.75" customHeight="1" x14ac:dyDescent="0.25">
      <c r="A932" s="4"/>
      <c r="B932" s="112"/>
      <c r="C932" s="106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</row>
    <row r="933" spans="1:60" ht="15.75" customHeight="1" x14ac:dyDescent="0.25">
      <c r="A933" s="4"/>
      <c r="B933" s="112"/>
      <c r="C933" s="106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</row>
    <row r="934" spans="1:60" ht="15.75" customHeight="1" x14ac:dyDescent="0.25">
      <c r="A934" s="4"/>
      <c r="B934" s="112"/>
      <c r="C934" s="106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</row>
    <row r="935" spans="1:60" ht="15.75" customHeight="1" x14ac:dyDescent="0.25">
      <c r="A935" s="4"/>
      <c r="B935" s="112"/>
      <c r="C935" s="106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</row>
    <row r="936" spans="1:60" ht="15.75" customHeight="1" x14ac:dyDescent="0.25">
      <c r="A936" s="4"/>
      <c r="B936" s="112"/>
      <c r="C936" s="106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</row>
    <row r="937" spans="1:60" ht="15.75" customHeight="1" x14ac:dyDescent="0.25">
      <c r="A937" s="4"/>
      <c r="B937" s="112"/>
      <c r="C937" s="106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</row>
    <row r="938" spans="1:60" ht="15.75" customHeight="1" x14ac:dyDescent="0.25">
      <c r="A938" s="4"/>
      <c r="B938" s="112"/>
      <c r="C938" s="106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</row>
    <row r="939" spans="1:60" ht="15.75" customHeight="1" x14ac:dyDescent="0.25">
      <c r="A939" s="4"/>
      <c r="B939" s="112"/>
      <c r="C939" s="106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</row>
    <row r="940" spans="1:60" ht="15.75" customHeight="1" x14ac:dyDescent="0.25">
      <c r="A940" s="4"/>
      <c r="B940" s="112"/>
      <c r="C940" s="106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</row>
    <row r="941" spans="1:60" ht="15.75" customHeight="1" x14ac:dyDescent="0.25">
      <c r="A941" s="4"/>
      <c r="B941" s="112"/>
      <c r="C941" s="106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</row>
    <row r="942" spans="1:60" ht="15.75" customHeight="1" x14ac:dyDescent="0.25">
      <c r="A942" s="4"/>
      <c r="B942" s="112"/>
      <c r="C942" s="106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</row>
    <row r="943" spans="1:60" ht="15.75" customHeight="1" x14ac:dyDescent="0.25">
      <c r="A943" s="4"/>
      <c r="B943" s="112"/>
      <c r="C943" s="106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</row>
    <row r="944" spans="1:60" ht="15.75" customHeight="1" x14ac:dyDescent="0.25">
      <c r="A944" s="4"/>
      <c r="B944" s="112"/>
      <c r="C944" s="106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</row>
    <row r="945" spans="1:60" ht="15.75" customHeight="1" x14ac:dyDescent="0.25">
      <c r="A945" s="4"/>
      <c r="B945" s="112"/>
      <c r="C945" s="106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</row>
    <row r="946" spans="1:60" ht="15.75" customHeight="1" x14ac:dyDescent="0.25">
      <c r="A946" s="4"/>
      <c r="B946" s="112"/>
      <c r="C946" s="106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</row>
    <row r="947" spans="1:60" ht="15.75" customHeight="1" x14ac:dyDescent="0.25">
      <c r="A947" s="4"/>
      <c r="B947" s="112"/>
      <c r="C947" s="106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</row>
    <row r="948" spans="1:60" ht="15.75" customHeight="1" x14ac:dyDescent="0.25">
      <c r="A948" s="4"/>
      <c r="B948" s="112"/>
      <c r="C948" s="106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</row>
    <row r="949" spans="1:60" ht="15.75" customHeight="1" x14ac:dyDescent="0.25">
      <c r="A949" s="4"/>
      <c r="B949" s="112"/>
      <c r="C949" s="106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</row>
    <row r="950" spans="1:60" ht="15.75" customHeight="1" x14ac:dyDescent="0.25">
      <c r="A950" s="4"/>
      <c r="B950" s="112"/>
      <c r="C950" s="106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</row>
    <row r="951" spans="1:60" ht="15.75" customHeight="1" x14ac:dyDescent="0.25">
      <c r="A951" s="4"/>
      <c r="B951" s="112"/>
      <c r="C951" s="106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</row>
    <row r="952" spans="1:60" ht="15.75" customHeight="1" x14ac:dyDescent="0.25">
      <c r="A952" s="4"/>
      <c r="B952" s="112"/>
      <c r="C952" s="106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</row>
    <row r="953" spans="1:60" ht="15.75" customHeight="1" x14ac:dyDescent="0.25">
      <c r="A953" s="4"/>
      <c r="B953" s="112"/>
      <c r="C953" s="106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</row>
    <row r="954" spans="1:60" ht="15.75" customHeight="1" x14ac:dyDescent="0.25">
      <c r="A954" s="4"/>
      <c r="B954" s="112"/>
      <c r="C954" s="106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</row>
    <row r="955" spans="1:60" ht="15.75" customHeight="1" x14ac:dyDescent="0.25">
      <c r="A955" s="4"/>
      <c r="B955" s="112"/>
      <c r="C955" s="106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</row>
    <row r="956" spans="1:60" ht="15.75" customHeight="1" x14ac:dyDescent="0.25">
      <c r="A956" s="4"/>
      <c r="B956" s="112"/>
      <c r="C956" s="106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</row>
    <row r="957" spans="1:60" ht="15.75" customHeight="1" x14ac:dyDescent="0.25">
      <c r="A957" s="4"/>
      <c r="B957" s="112"/>
      <c r="C957" s="106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</row>
    <row r="958" spans="1:60" ht="15.75" customHeight="1" x14ac:dyDescent="0.25">
      <c r="A958" s="4"/>
      <c r="B958" s="112"/>
      <c r="C958" s="106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</row>
    <row r="959" spans="1:60" ht="15.75" customHeight="1" x14ac:dyDescent="0.25">
      <c r="A959" s="4"/>
      <c r="B959" s="112"/>
      <c r="C959" s="106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</row>
    <row r="960" spans="1:60" ht="15.75" customHeight="1" x14ac:dyDescent="0.25">
      <c r="A960" s="4"/>
      <c r="B960" s="112"/>
      <c r="C960" s="106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</row>
    <row r="961" spans="1:60" ht="15.75" customHeight="1" x14ac:dyDescent="0.25">
      <c r="A961" s="4"/>
      <c r="B961" s="112"/>
      <c r="C961" s="106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</row>
    <row r="962" spans="1:60" ht="15.75" customHeight="1" x14ac:dyDescent="0.25">
      <c r="A962" s="4"/>
      <c r="B962" s="112"/>
      <c r="C962" s="106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</row>
    <row r="963" spans="1:60" ht="15.75" customHeight="1" x14ac:dyDescent="0.25">
      <c r="A963" s="4"/>
      <c r="B963" s="112"/>
      <c r="C963" s="106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</row>
    <row r="964" spans="1:60" ht="15.75" customHeight="1" x14ac:dyDescent="0.25">
      <c r="A964" s="4"/>
      <c r="B964" s="112"/>
      <c r="C964" s="106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</row>
    <row r="965" spans="1:60" ht="15.75" customHeight="1" x14ac:dyDescent="0.25">
      <c r="A965" s="4"/>
      <c r="B965" s="112"/>
      <c r="C965" s="106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</row>
    <row r="966" spans="1:60" ht="15.75" customHeight="1" x14ac:dyDescent="0.25">
      <c r="A966" s="4"/>
      <c r="B966" s="112"/>
      <c r="C966" s="106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</row>
    <row r="967" spans="1:60" ht="15.75" customHeight="1" x14ac:dyDescent="0.25">
      <c r="A967" s="4"/>
      <c r="B967" s="112"/>
      <c r="C967" s="106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</row>
    <row r="968" spans="1:60" ht="15.75" customHeight="1" x14ac:dyDescent="0.25">
      <c r="A968" s="4"/>
      <c r="B968" s="112"/>
      <c r="C968" s="106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</row>
    <row r="969" spans="1:60" ht="15.75" customHeight="1" x14ac:dyDescent="0.25">
      <c r="A969" s="4"/>
      <c r="B969" s="112"/>
      <c r="C969" s="106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</row>
    <row r="970" spans="1:60" ht="15.75" customHeight="1" x14ac:dyDescent="0.25">
      <c r="A970" s="4"/>
      <c r="B970" s="112"/>
      <c r="C970" s="106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</row>
    <row r="971" spans="1:60" ht="15.75" customHeight="1" x14ac:dyDescent="0.25">
      <c r="A971" s="4"/>
      <c r="B971" s="112"/>
      <c r="C971" s="106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</row>
    <row r="972" spans="1:60" ht="15.75" customHeight="1" x14ac:dyDescent="0.25">
      <c r="A972" s="4"/>
      <c r="B972" s="112"/>
      <c r="C972" s="106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</row>
    <row r="973" spans="1:60" ht="15.75" customHeight="1" x14ac:dyDescent="0.25">
      <c r="A973" s="4"/>
      <c r="B973" s="112"/>
      <c r="C973" s="106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</row>
    <row r="974" spans="1:60" ht="15.75" customHeight="1" x14ac:dyDescent="0.25">
      <c r="A974" s="4"/>
      <c r="B974" s="112"/>
      <c r="C974" s="106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</row>
    <row r="975" spans="1:60" ht="15.75" customHeight="1" x14ac:dyDescent="0.25">
      <c r="A975" s="4"/>
      <c r="B975" s="112"/>
      <c r="C975" s="106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</row>
    <row r="976" spans="1:60" ht="15.75" customHeight="1" x14ac:dyDescent="0.25">
      <c r="A976" s="4"/>
      <c r="B976" s="112"/>
      <c r="C976" s="106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</row>
    <row r="977" spans="1:60" ht="15.75" customHeight="1" x14ac:dyDescent="0.25">
      <c r="A977" s="4"/>
      <c r="B977" s="112"/>
      <c r="C977" s="106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</row>
    <row r="978" spans="1:60" ht="15.75" customHeight="1" x14ac:dyDescent="0.25">
      <c r="A978" s="4"/>
      <c r="B978" s="112"/>
      <c r="C978" s="106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</row>
    <row r="979" spans="1:60" ht="15.75" customHeight="1" x14ac:dyDescent="0.25">
      <c r="A979" s="4"/>
      <c r="B979" s="112"/>
      <c r="C979" s="106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</row>
    <row r="980" spans="1:60" ht="15.75" customHeight="1" x14ac:dyDescent="0.25">
      <c r="A980" s="4"/>
      <c r="B980" s="112"/>
      <c r="C980" s="106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</row>
    <row r="981" spans="1:60" ht="15.75" customHeight="1" x14ac:dyDescent="0.25">
      <c r="A981" s="4"/>
      <c r="B981" s="112"/>
      <c r="C981" s="106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</row>
    <row r="982" spans="1:60" ht="15.75" customHeight="1" x14ac:dyDescent="0.25">
      <c r="A982" s="4"/>
      <c r="B982" s="112"/>
      <c r="C982" s="106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</row>
    <row r="983" spans="1:60" ht="15.75" customHeight="1" x14ac:dyDescent="0.25">
      <c r="A983" s="4"/>
      <c r="B983" s="112"/>
      <c r="C983" s="106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</row>
    <row r="984" spans="1:60" ht="15.75" customHeight="1" x14ac:dyDescent="0.25">
      <c r="A984" s="4"/>
      <c r="B984" s="112"/>
      <c r="C984" s="106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</row>
    <row r="985" spans="1:60" ht="15.75" customHeight="1" x14ac:dyDescent="0.25">
      <c r="A985" s="4"/>
      <c r="B985" s="112"/>
      <c r="C985" s="106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</row>
    <row r="986" spans="1:60" ht="15.75" customHeight="1" x14ac:dyDescent="0.25">
      <c r="A986" s="4"/>
      <c r="B986" s="112"/>
      <c r="C986" s="106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</row>
    <row r="987" spans="1:60" ht="15.75" customHeight="1" x14ac:dyDescent="0.25">
      <c r="A987" s="4"/>
      <c r="B987" s="112"/>
      <c r="C987" s="106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</row>
    <row r="988" spans="1:60" ht="15.75" customHeight="1" x14ac:dyDescent="0.25">
      <c r="A988" s="4"/>
      <c r="B988" s="112"/>
      <c r="C988" s="106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</row>
    <row r="989" spans="1:60" ht="15.75" customHeight="1" x14ac:dyDescent="0.25">
      <c r="A989" s="4"/>
      <c r="B989" s="112"/>
      <c r="C989" s="106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</row>
    <row r="990" spans="1:60" ht="15.75" customHeight="1" x14ac:dyDescent="0.25">
      <c r="A990" s="4"/>
      <c r="B990" s="112"/>
      <c r="C990" s="106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</row>
    <row r="991" spans="1:60" ht="15.75" customHeight="1" x14ac:dyDescent="0.25">
      <c r="A991" s="4"/>
      <c r="B991" s="112"/>
      <c r="C991" s="106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</row>
    <row r="992" spans="1:60" ht="15.75" customHeight="1" x14ac:dyDescent="0.25">
      <c r="A992" s="4"/>
      <c r="B992" s="112"/>
      <c r="C992" s="106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</row>
    <row r="993" spans="1:60" ht="15.75" customHeight="1" x14ac:dyDescent="0.25">
      <c r="A993" s="4"/>
      <c r="B993" s="112"/>
      <c r="C993" s="106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</row>
    <row r="994" spans="1:60" ht="15.75" customHeight="1" x14ac:dyDescent="0.25">
      <c r="A994" s="4"/>
      <c r="B994" s="112"/>
      <c r="C994" s="106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</row>
    <row r="995" spans="1:60" ht="15.75" customHeight="1" x14ac:dyDescent="0.25">
      <c r="A995" s="4"/>
      <c r="B995" s="112"/>
      <c r="C995" s="106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</row>
    <row r="996" spans="1:60" ht="15.75" customHeight="1" x14ac:dyDescent="0.25">
      <c r="A996" s="4"/>
      <c r="B996" s="112"/>
      <c r="C996" s="106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</row>
    <row r="997" spans="1:60" ht="15.75" customHeight="1" x14ac:dyDescent="0.25">
      <c r="A997" s="4"/>
      <c r="B997" s="112"/>
      <c r="C997" s="106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</row>
    <row r="998" spans="1:60" ht="15.75" customHeight="1" x14ac:dyDescent="0.25">
      <c r="A998" s="4"/>
      <c r="B998" s="112"/>
      <c r="C998" s="106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</row>
    <row r="999" spans="1:60" ht="15.75" customHeight="1" x14ac:dyDescent="0.25">
      <c r="A999" s="4"/>
      <c r="B999" s="112"/>
      <c r="C999" s="106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</row>
    <row r="1000" spans="1:60" ht="15.75" customHeight="1" x14ac:dyDescent="0.25">
      <c r="A1000" s="4"/>
      <c r="B1000" s="112"/>
      <c r="C1000" s="106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</row>
  </sheetData>
  <autoFilter ref="D1:AZ1000"/>
  <pageMargins left="0.2" right="0.2" top="0.25" bottom="0.2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00"/>
  <sheetViews>
    <sheetView workbookViewId="0"/>
  </sheetViews>
  <sheetFormatPr defaultColWidth="15.140625" defaultRowHeight="15" customHeight="1" x14ac:dyDescent="0.25"/>
  <cols>
    <col min="1" max="43" width="10.7109375" customWidth="1"/>
    <col min="44" max="44" width="11.85546875" customWidth="1"/>
    <col min="45" max="49" width="10.7109375" customWidth="1"/>
    <col min="50" max="50" width="5.7109375" customWidth="1"/>
    <col min="51" max="51" width="10.7109375" customWidth="1"/>
    <col min="52" max="52" width="5.7109375" customWidth="1"/>
    <col min="53" max="53" width="10.7109375" customWidth="1"/>
    <col min="54" max="54" width="5.7109375" customWidth="1"/>
    <col min="55" max="55" width="10.42578125" customWidth="1"/>
    <col min="56" max="56" width="5.7109375" customWidth="1"/>
    <col min="57" max="57" width="10.7109375" customWidth="1"/>
    <col min="58" max="58" width="5.7109375" customWidth="1"/>
    <col min="59" max="59" width="10.42578125" customWidth="1"/>
    <col min="60" max="60" width="5.7109375" customWidth="1"/>
  </cols>
  <sheetData>
    <row r="1" spans="1:60" x14ac:dyDescent="0.25">
      <c r="A1" s="1"/>
      <c r="B1" s="1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1:60" ht="15.75" customHeight="1" x14ac:dyDescent="0.25">
      <c r="A2" s="5">
        <v>42526</v>
      </c>
      <c r="B2" s="5">
        <v>42526</v>
      </c>
      <c r="C2" s="6">
        <v>42527</v>
      </c>
      <c r="D2" s="5">
        <v>42526</v>
      </c>
      <c r="E2" s="6">
        <v>42527</v>
      </c>
      <c r="F2" s="6">
        <v>42527</v>
      </c>
      <c r="G2" s="5">
        <v>42526</v>
      </c>
      <c r="H2" s="6">
        <v>42527</v>
      </c>
      <c r="I2" s="6">
        <v>42527</v>
      </c>
      <c r="J2" s="7">
        <v>42531</v>
      </c>
      <c r="K2" s="8" t="s">
        <v>3</v>
      </c>
      <c r="L2" s="8" t="s">
        <v>3</v>
      </c>
      <c r="M2" s="8" t="s">
        <v>3</v>
      </c>
      <c r="N2" s="7">
        <v>42531</v>
      </c>
      <c r="O2" s="7">
        <v>42531</v>
      </c>
      <c r="P2" s="8" t="s">
        <v>3</v>
      </c>
      <c r="Q2" s="8" t="s">
        <v>3</v>
      </c>
      <c r="R2" s="8" t="s">
        <v>3</v>
      </c>
      <c r="S2" s="8" t="s">
        <v>3</v>
      </c>
      <c r="T2" s="8" t="s">
        <v>3</v>
      </c>
      <c r="U2" s="8" t="s">
        <v>3</v>
      </c>
      <c r="V2" s="8" t="s">
        <v>3</v>
      </c>
      <c r="W2" s="8" t="s">
        <v>3</v>
      </c>
      <c r="X2" s="9">
        <v>42528</v>
      </c>
      <c r="Y2" s="9">
        <v>42528</v>
      </c>
      <c r="Z2" s="9">
        <v>42528</v>
      </c>
      <c r="AA2" s="9">
        <v>42528</v>
      </c>
      <c r="AB2" s="9">
        <v>42528</v>
      </c>
      <c r="AC2" s="12">
        <v>42529</v>
      </c>
      <c r="AD2" s="12">
        <v>42529</v>
      </c>
      <c r="AE2" s="12">
        <v>42529</v>
      </c>
      <c r="AF2" s="12">
        <v>42529</v>
      </c>
      <c r="AG2" s="12">
        <v>42529</v>
      </c>
      <c r="AH2" s="12">
        <v>42529</v>
      </c>
      <c r="AI2" s="12">
        <v>42529</v>
      </c>
      <c r="AJ2" s="16">
        <v>42534</v>
      </c>
      <c r="AK2" s="16">
        <v>42534</v>
      </c>
      <c r="AL2" s="16">
        <v>42534</v>
      </c>
      <c r="AM2" s="16">
        <v>42534</v>
      </c>
      <c r="AN2" s="17">
        <v>42533</v>
      </c>
      <c r="AO2" s="17">
        <v>42533</v>
      </c>
      <c r="AP2" s="17">
        <v>42533</v>
      </c>
      <c r="AQ2" s="17">
        <v>42533</v>
      </c>
      <c r="AR2" s="19">
        <v>42535</v>
      </c>
      <c r="AS2" s="16">
        <v>42534</v>
      </c>
      <c r="AT2" s="16">
        <v>42534</v>
      </c>
      <c r="AU2" s="19">
        <v>42535</v>
      </c>
      <c r="AV2" s="19">
        <v>42535</v>
      </c>
      <c r="AW2" s="19">
        <v>42535</v>
      </c>
      <c r="BH2" s="22"/>
    </row>
    <row r="3" spans="1:60" ht="15.75" customHeight="1" x14ac:dyDescent="0.25">
      <c r="A3" s="26">
        <v>0.25</v>
      </c>
      <c r="B3" s="26">
        <v>0.2638888888888889</v>
      </c>
      <c r="C3" s="27">
        <v>0.23194444444444443</v>
      </c>
      <c r="D3" s="26">
        <v>0.28402777777777777</v>
      </c>
      <c r="E3" s="27">
        <v>0.26944444444444443</v>
      </c>
      <c r="F3" s="27">
        <v>0.25277777777777777</v>
      </c>
      <c r="G3" s="26">
        <v>0.3</v>
      </c>
      <c r="H3" s="27">
        <v>0.2902777777777778</v>
      </c>
      <c r="I3" s="27">
        <v>0.30416666666666664</v>
      </c>
      <c r="J3" s="28">
        <v>0.23263888888888887</v>
      </c>
      <c r="K3" s="23"/>
      <c r="L3" s="23"/>
      <c r="M3" s="23"/>
      <c r="N3" s="28">
        <v>0.29097222222222224</v>
      </c>
      <c r="O3" s="28">
        <v>0.30416666666666664</v>
      </c>
      <c r="P3" s="23"/>
      <c r="Q3" s="23"/>
      <c r="R3" s="23"/>
      <c r="S3" s="23"/>
      <c r="T3" s="23"/>
      <c r="U3" s="23"/>
      <c r="V3" s="23"/>
      <c r="W3" s="23"/>
      <c r="X3" s="29">
        <v>0.22708333333333333</v>
      </c>
      <c r="Y3" s="29">
        <v>0.24166666666666667</v>
      </c>
      <c r="Z3" s="29">
        <v>0.25486111111111109</v>
      </c>
      <c r="AA3" s="29">
        <v>0.30277777777777776</v>
      </c>
      <c r="AB3" s="29">
        <v>0.28402777777777777</v>
      </c>
      <c r="AC3" s="25">
        <v>0.23958333333333334</v>
      </c>
      <c r="AD3" s="25">
        <v>0.25555555555555559</v>
      </c>
      <c r="AE3" s="25">
        <v>0.26666666666666666</v>
      </c>
      <c r="AF3" s="25">
        <v>0.28055555555555556</v>
      </c>
      <c r="AG3" s="25">
        <v>0.29652777777777778</v>
      </c>
      <c r="AH3" s="25">
        <v>0.31111111111111112</v>
      </c>
      <c r="AI3" s="25">
        <v>0.32361111111111113</v>
      </c>
      <c r="AJ3" s="31">
        <v>0.22222222222222221</v>
      </c>
      <c r="AK3" s="31">
        <v>0.23750000000000002</v>
      </c>
      <c r="AL3" s="31">
        <v>0.24861111111111112</v>
      </c>
      <c r="AM3" s="31">
        <v>0.2638888888888889</v>
      </c>
      <c r="AN3" s="32">
        <v>0.24791666666666667</v>
      </c>
      <c r="AO3" s="32">
        <v>0.26041666666666669</v>
      </c>
      <c r="AP3" s="32">
        <v>0.27013888888888887</v>
      </c>
      <c r="AQ3" s="32">
        <v>0.28472222222222221</v>
      </c>
      <c r="AR3" s="33">
        <v>0.21041666666666667</v>
      </c>
      <c r="AS3" s="31">
        <v>0.29097222222222224</v>
      </c>
      <c r="AT3" s="31">
        <v>0.30624999999999997</v>
      </c>
      <c r="AU3" s="33">
        <v>0.22430555555555556</v>
      </c>
      <c r="AV3" s="33">
        <v>0.23958333333333334</v>
      </c>
      <c r="AW3" s="33">
        <v>0.25277777777777777</v>
      </c>
      <c r="BH3" s="37"/>
    </row>
    <row r="4" spans="1:60" x14ac:dyDescent="0.25">
      <c r="A4" s="39" t="s">
        <v>16</v>
      </c>
      <c r="B4" s="41" t="s">
        <v>17</v>
      </c>
      <c r="C4" s="41" t="s">
        <v>18</v>
      </c>
      <c r="D4" s="41" t="s">
        <v>19</v>
      </c>
      <c r="E4" s="41" t="s">
        <v>20</v>
      </c>
      <c r="F4" s="41" t="s">
        <v>21</v>
      </c>
      <c r="G4" s="41" t="s">
        <v>22</v>
      </c>
      <c r="H4" s="41" t="s">
        <v>23</v>
      </c>
      <c r="I4" s="41" t="s">
        <v>24</v>
      </c>
      <c r="J4" s="41" t="s">
        <v>25</v>
      </c>
      <c r="K4" s="41" t="s">
        <v>26</v>
      </c>
      <c r="L4" s="41" t="s">
        <v>27</v>
      </c>
      <c r="M4" s="41" t="s">
        <v>28</v>
      </c>
      <c r="N4" s="41" t="s">
        <v>29</v>
      </c>
      <c r="O4" s="41" t="s">
        <v>30</v>
      </c>
      <c r="P4" s="41" t="s">
        <v>31</v>
      </c>
      <c r="Q4" s="41" t="s">
        <v>32</v>
      </c>
      <c r="R4" s="41" t="s">
        <v>33</v>
      </c>
      <c r="S4" s="41" t="s">
        <v>34</v>
      </c>
      <c r="T4" s="41" t="s">
        <v>35</v>
      </c>
      <c r="U4" s="41" t="s">
        <v>36</v>
      </c>
      <c r="V4" s="41" t="s">
        <v>37</v>
      </c>
      <c r="W4" s="41" t="s">
        <v>38</v>
      </c>
      <c r="X4" s="43" t="s">
        <v>39</v>
      </c>
      <c r="Y4" s="43" t="s">
        <v>41</v>
      </c>
      <c r="Z4" s="43" t="s">
        <v>42</v>
      </c>
      <c r="AA4" s="43" t="s">
        <v>43</v>
      </c>
      <c r="AB4" s="43" t="s">
        <v>44</v>
      </c>
      <c r="AC4" s="43" t="s">
        <v>45</v>
      </c>
      <c r="AD4" s="43" t="s">
        <v>46</v>
      </c>
      <c r="AE4" s="43" t="s">
        <v>47</v>
      </c>
      <c r="AF4" s="43" t="s">
        <v>48</v>
      </c>
      <c r="AG4" s="43" t="s">
        <v>49</v>
      </c>
      <c r="AH4" s="43" t="s">
        <v>50</v>
      </c>
      <c r="AI4" s="43" t="s">
        <v>51</v>
      </c>
      <c r="AJ4" s="45" t="s">
        <v>52</v>
      </c>
      <c r="AK4" s="45" t="s">
        <v>53</v>
      </c>
      <c r="AL4" s="45" t="s">
        <v>54</v>
      </c>
      <c r="AM4" s="45" t="s">
        <v>55</v>
      </c>
      <c r="AN4" s="45" t="s">
        <v>56</v>
      </c>
      <c r="AO4" s="45" t="s">
        <v>57</v>
      </c>
      <c r="AP4" s="45" t="s">
        <v>58</v>
      </c>
      <c r="AQ4" s="45" t="s">
        <v>59</v>
      </c>
      <c r="AR4" s="45" t="s">
        <v>60</v>
      </c>
      <c r="AS4" s="45" t="s">
        <v>61</v>
      </c>
      <c r="AT4" s="45" t="s">
        <v>62</v>
      </c>
      <c r="AU4" s="45" t="s">
        <v>63</v>
      </c>
      <c r="AV4" s="45" t="s">
        <v>64</v>
      </c>
      <c r="AW4" s="45" t="s">
        <v>65</v>
      </c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5"/>
    </row>
    <row r="5" spans="1:60" x14ac:dyDescent="0.25">
      <c r="A5" s="47" t="s">
        <v>66</v>
      </c>
      <c r="B5" s="47" t="s">
        <v>67</v>
      </c>
      <c r="C5" s="47" t="s">
        <v>68</v>
      </c>
      <c r="D5" s="47" t="s">
        <v>69</v>
      </c>
      <c r="E5" s="47" t="s">
        <v>70</v>
      </c>
      <c r="F5" s="47" t="s">
        <v>71</v>
      </c>
      <c r="G5" s="47" t="s">
        <v>72</v>
      </c>
      <c r="H5" s="47" t="s">
        <v>73</v>
      </c>
      <c r="I5" s="47" t="s">
        <v>74</v>
      </c>
      <c r="J5" s="47" t="s">
        <v>75</v>
      </c>
      <c r="K5" s="47" t="s">
        <v>76</v>
      </c>
      <c r="L5" s="47" t="s">
        <v>77</v>
      </c>
      <c r="M5" s="47" t="s">
        <v>78</v>
      </c>
      <c r="N5" s="47" t="s">
        <v>79</v>
      </c>
      <c r="O5" s="47" t="s">
        <v>80</v>
      </c>
      <c r="P5" s="47" t="s">
        <v>81</v>
      </c>
      <c r="Q5" s="47" t="s">
        <v>82</v>
      </c>
      <c r="R5" s="47" t="s">
        <v>83</v>
      </c>
      <c r="S5" s="47" t="s">
        <v>84</v>
      </c>
      <c r="T5" s="47" t="s">
        <v>85</v>
      </c>
      <c r="U5" s="47" t="s">
        <v>86</v>
      </c>
      <c r="V5" s="47" t="s">
        <v>87</v>
      </c>
      <c r="W5" s="47" t="s">
        <v>88</v>
      </c>
      <c r="X5" s="47" t="s">
        <v>89</v>
      </c>
      <c r="Y5" s="47" t="s">
        <v>90</v>
      </c>
      <c r="Z5" s="47" t="s">
        <v>91</v>
      </c>
      <c r="AA5" s="47" t="s">
        <v>92</v>
      </c>
      <c r="AB5" s="47" t="s">
        <v>93</v>
      </c>
      <c r="AC5" s="47" t="s">
        <v>94</v>
      </c>
      <c r="AD5" s="47" t="s">
        <v>95</v>
      </c>
      <c r="AE5" s="47" t="s">
        <v>96</v>
      </c>
      <c r="AF5" s="47" t="s">
        <v>97</v>
      </c>
      <c r="AG5" s="47" t="s">
        <v>97</v>
      </c>
      <c r="AH5" s="47" t="s">
        <v>98</v>
      </c>
      <c r="AI5" s="47" t="s">
        <v>99</v>
      </c>
      <c r="AJ5" s="47" t="s">
        <v>100</v>
      </c>
      <c r="AK5" s="47" t="s">
        <v>101</v>
      </c>
      <c r="AL5" s="47" t="s">
        <v>102</v>
      </c>
      <c r="AM5" s="47" t="s">
        <v>103</v>
      </c>
      <c r="AN5" s="47" t="s">
        <v>104</v>
      </c>
      <c r="AO5" s="47" t="s">
        <v>105</v>
      </c>
      <c r="AP5" s="47" t="s">
        <v>106</v>
      </c>
      <c r="AQ5" s="47" t="s">
        <v>107</v>
      </c>
      <c r="AR5" s="47" t="s">
        <v>108</v>
      </c>
      <c r="AS5" s="47" t="s">
        <v>109</v>
      </c>
      <c r="AT5" s="47" t="s">
        <v>110</v>
      </c>
      <c r="AU5" s="47" t="s">
        <v>111</v>
      </c>
      <c r="AV5" s="47" t="s">
        <v>112</v>
      </c>
      <c r="AW5" s="47" t="s">
        <v>113</v>
      </c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1"/>
    </row>
    <row r="6" spans="1:60" x14ac:dyDescent="0.25">
      <c r="A6" s="47" t="s">
        <v>115</v>
      </c>
      <c r="B6" s="47" t="s">
        <v>116</v>
      </c>
      <c r="C6" s="47" t="s">
        <v>117</v>
      </c>
      <c r="D6" s="47" t="s">
        <v>118</v>
      </c>
      <c r="E6" s="47" t="s">
        <v>119</v>
      </c>
      <c r="F6" s="47" t="s">
        <v>120</v>
      </c>
      <c r="G6" s="47" t="s">
        <v>121</v>
      </c>
      <c r="H6" s="47" t="s">
        <v>122</v>
      </c>
      <c r="I6" s="47" t="s">
        <v>123</v>
      </c>
      <c r="J6" s="47" t="s">
        <v>124</v>
      </c>
      <c r="K6" s="47" t="s">
        <v>125</v>
      </c>
      <c r="L6" s="47" t="s">
        <v>126</v>
      </c>
      <c r="M6" s="47" t="s">
        <v>127</v>
      </c>
      <c r="N6" s="47" t="s">
        <v>128</v>
      </c>
      <c r="O6" s="47" t="s">
        <v>129</v>
      </c>
      <c r="P6" s="47" t="s">
        <v>131</v>
      </c>
      <c r="Q6" s="47" t="s">
        <v>132</v>
      </c>
      <c r="R6" s="47" t="s">
        <v>133</v>
      </c>
      <c r="S6" s="47" t="s">
        <v>134</v>
      </c>
      <c r="T6" s="47" t="s">
        <v>135</v>
      </c>
      <c r="U6" s="47" t="s">
        <v>136</v>
      </c>
      <c r="V6" s="47" t="s">
        <v>137</v>
      </c>
      <c r="W6" s="47" t="s">
        <v>138</v>
      </c>
      <c r="X6" s="47" t="s">
        <v>139</v>
      </c>
      <c r="Y6" s="47" t="s">
        <v>140</v>
      </c>
      <c r="Z6" s="47" t="s">
        <v>141</v>
      </c>
      <c r="AA6" s="47" t="s">
        <v>142</v>
      </c>
      <c r="AB6" s="47" t="s">
        <v>143</v>
      </c>
      <c r="AC6" s="47" t="s">
        <v>144</v>
      </c>
      <c r="AD6" s="47" t="s">
        <v>145</v>
      </c>
      <c r="AE6" s="47" t="s">
        <v>146</v>
      </c>
      <c r="AF6" s="47" t="s">
        <v>147</v>
      </c>
      <c r="AG6" s="47" t="s">
        <v>147</v>
      </c>
      <c r="AH6" s="47" t="s">
        <v>149</v>
      </c>
      <c r="AI6" s="47" t="s">
        <v>150</v>
      </c>
      <c r="AJ6" s="47" t="s">
        <v>151</v>
      </c>
      <c r="AK6" s="47" t="s">
        <v>152</v>
      </c>
      <c r="AL6" s="47" t="s">
        <v>153</v>
      </c>
      <c r="AM6" s="47" t="s">
        <v>154</v>
      </c>
      <c r="AN6" s="47" t="s">
        <v>155</v>
      </c>
      <c r="AO6" s="47" t="s">
        <v>156</v>
      </c>
      <c r="AP6" s="47" t="s">
        <v>157</v>
      </c>
      <c r="AQ6" s="47" t="s">
        <v>158</v>
      </c>
      <c r="AR6" s="47" t="s">
        <v>159</v>
      </c>
      <c r="AS6" s="47" t="s">
        <v>160</v>
      </c>
      <c r="AT6" s="47" t="s">
        <v>161</v>
      </c>
      <c r="AU6" s="47" t="s">
        <v>162</v>
      </c>
      <c r="AV6" s="47" t="s">
        <v>163</v>
      </c>
      <c r="AW6" s="47" t="s">
        <v>164</v>
      </c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1"/>
    </row>
    <row r="7" spans="1:60" x14ac:dyDescent="0.25">
      <c r="A7" s="53">
        <v>43.721388888888889</v>
      </c>
      <c r="B7" s="53">
        <v>43.721555555555554</v>
      </c>
      <c r="C7" s="53">
        <v>43.72486111111111</v>
      </c>
      <c r="D7" s="53">
        <v>43.725099999999998</v>
      </c>
      <c r="E7" s="53">
        <v>43.727277777777779</v>
      </c>
      <c r="F7" s="53">
        <v>43.72763888888889</v>
      </c>
      <c r="G7" s="53">
        <v>43.725333333333332</v>
      </c>
      <c r="H7" s="53">
        <v>43.724888888888891</v>
      </c>
      <c r="I7" s="53">
        <v>43.72302777777778</v>
      </c>
      <c r="J7" s="53">
        <v>43.727222222222224</v>
      </c>
      <c r="K7" s="53">
        <v>43.728999999999999</v>
      </c>
      <c r="L7" s="53">
        <v>43.734299999999998</v>
      </c>
      <c r="M7" s="53">
        <v>43.731305555555558</v>
      </c>
      <c r="N7" s="53">
        <v>43.730722222222219</v>
      </c>
      <c r="O7" s="53">
        <v>43.729055555555554</v>
      </c>
      <c r="P7" s="53">
        <v>43.727472222222225</v>
      </c>
      <c r="Q7" s="53">
        <v>43.726388888888891</v>
      </c>
      <c r="R7" s="53">
        <v>43.736966666666667</v>
      </c>
      <c r="S7" s="53">
        <v>43.734305555555558</v>
      </c>
      <c r="T7" s="53">
        <v>43.73202777777778</v>
      </c>
      <c r="U7" s="53">
        <v>43.730055555555559</v>
      </c>
      <c r="V7" s="53">
        <v>43.731083333333331</v>
      </c>
      <c r="W7" s="53">
        <v>43.728611111111114</v>
      </c>
      <c r="X7" s="53">
        <v>43.719666666666669</v>
      </c>
      <c r="Y7" s="53">
        <v>43.721722222222219</v>
      </c>
      <c r="Z7" s="53">
        <v>43.7239</v>
      </c>
      <c r="AA7" s="53">
        <v>43.725949999999997</v>
      </c>
      <c r="AB7" s="53">
        <v>43.728149999999999</v>
      </c>
      <c r="AC7" s="53">
        <v>43.737333333333332</v>
      </c>
      <c r="AD7" s="53">
        <v>43.738944444444442</v>
      </c>
      <c r="AE7" s="53">
        <v>43.73961111111111</v>
      </c>
      <c r="AF7" s="53">
        <v>43.733833333333337</v>
      </c>
      <c r="AG7" s="53">
        <v>43.733833333333337</v>
      </c>
      <c r="AH7" s="53">
        <v>43.733027777777778</v>
      </c>
      <c r="AI7" s="53">
        <v>43.735500000000002</v>
      </c>
      <c r="AJ7" s="53">
        <v>43.740016666666669</v>
      </c>
      <c r="AK7" s="53">
        <v>43.741083333333336</v>
      </c>
      <c r="AL7" s="53">
        <v>43.741100000000003</v>
      </c>
      <c r="AM7" s="53">
        <v>43.740666666666669</v>
      </c>
      <c r="AN7" s="53">
        <v>43.740916666666664</v>
      </c>
      <c r="AO7" s="53">
        <v>43.741466666666668</v>
      </c>
      <c r="AP7" s="53">
        <v>43.742750000000001</v>
      </c>
      <c r="AQ7" s="53">
        <v>43.743016666666669</v>
      </c>
      <c r="AR7" s="53">
        <v>43.744483333333335</v>
      </c>
      <c r="AS7" s="53">
        <v>43.748033333333332</v>
      </c>
      <c r="AT7" s="53">
        <v>43.750749999999996</v>
      </c>
      <c r="AU7" s="53">
        <v>43.754466666666666</v>
      </c>
      <c r="AV7" s="53">
        <v>43.749466666666663</v>
      </c>
      <c r="AW7" s="53">
        <v>43.75201666666667</v>
      </c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7"/>
    </row>
    <row r="8" spans="1:60" x14ac:dyDescent="0.25">
      <c r="A8" s="53">
        <v>-87.792277777777784</v>
      </c>
      <c r="B8" s="53">
        <v>-87.796083333333328</v>
      </c>
      <c r="C8" s="53">
        <v>-87.798333333333332</v>
      </c>
      <c r="D8" s="53">
        <v>-87.793566666666663</v>
      </c>
      <c r="E8" s="53">
        <v>-87.795777777777772</v>
      </c>
      <c r="F8" s="53">
        <v>-87.792111111111112</v>
      </c>
      <c r="G8" s="53">
        <v>-87.790416666666673</v>
      </c>
      <c r="H8" s="53">
        <v>-87.786611111111114</v>
      </c>
      <c r="I8" s="53">
        <v>-87.79025</v>
      </c>
      <c r="J8" s="53">
        <v>-87.777833333333334</v>
      </c>
      <c r="K8" s="53">
        <v>-87.780972222222218</v>
      </c>
      <c r="L8" s="53">
        <v>-87.78158333333333</v>
      </c>
      <c r="M8" s="53">
        <v>-87.783333333333331</v>
      </c>
      <c r="N8" s="53">
        <v>-87.789500000000004</v>
      </c>
      <c r="O8" s="53">
        <v>-87.788194444444443</v>
      </c>
      <c r="P8" s="53">
        <v>-87.785138888888895</v>
      </c>
      <c r="Q8" s="53">
        <v>-87.781444444444446</v>
      </c>
      <c r="R8" s="53">
        <v>-87.77491666666667</v>
      </c>
      <c r="S8" s="53">
        <v>-87.775555555555556</v>
      </c>
      <c r="T8" s="53">
        <v>-87.776194444444442</v>
      </c>
      <c r="U8" s="53">
        <v>-87.773388888888888</v>
      </c>
      <c r="V8" s="53">
        <v>-87.769944444444448</v>
      </c>
      <c r="W8" s="53">
        <v>-87.768138888888885</v>
      </c>
      <c r="X8" s="53">
        <v>-87.766861111111112</v>
      </c>
      <c r="Y8" s="53">
        <v>-87.764716666666672</v>
      </c>
      <c r="Z8" s="53">
        <v>-87.7654</v>
      </c>
      <c r="AA8" s="53">
        <v>-87.761983333333333</v>
      </c>
      <c r="AB8" s="53">
        <v>-87.763900000000007</v>
      </c>
      <c r="AC8" s="53">
        <v>-87.767416666666662</v>
      </c>
      <c r="AD8" s="53">
        <v>-87.764083333333332</v>
      </c>
      <c r="AE8" s="53">
        <v>-87.760777777777776</v>
      </c>
      <c r="AF8" s="53">
        <v>-87.765500000000003</v>
      </c>
      <c r="AG8" s="53">
        <v>-87.765500000000003</v>
      </c>
      <c r="AH8" s="53">
        <v>-87.769138888888889</v>
      </c>
      <c r="AI8" s="53">
        <v>-87.770111111111106</v>
      </c>
      <c r="AJ8" s="53">
        <v>-87.74711666666667</v>
      </c>
      <c r="AK8" s="53">
        <v>-87.752805555555554</v>
      </c>
      <c r="AL8" s="53">
        <v>-87.755600000000001</v>
      </c>
      <c r="AM8" s="53">
        <v>-87.758250000000004</v>
      </c>
      <c r="AN8" s="53">
        <v>-87.742999999999995</v>
      </c>
      <c r="AO8" s="53">
        <v>-87.740250000000003</v>
      </c>
      <c r="AP8" s="53">
        <v>-87.738716666666662</v>
      </c>
      <c r="AQ8" s="53">
        <v>-87.735883333333334</v>
      </c>
      <c r="AR8" s="53">
        <v>-87.73363333333333</v>
      </c>
      <c r="AS8" s="53">
        <v>-87.728983333333332</v>
      </c>
      <c r="AT8" s="53">
        <v>-87.725783333333339</v>
      </c>
      <c r="AU8" s="53">
        <v>-87.725750000000005</v>
      </c>
      <c r="AV8" s="53">
        <v>-87.728766666666672</v>
      </c>
      <c r="AW8" s="53">
        <v>-87.728750000000005</v>
      </c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7"/>
    </row>
    <row r="9" spans="1:60" x14ac:dyDescent="0.25">
      <c r="A9" s="1"/>
      <c r="B9" s="1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63" t="s">
        <v>168</v>
      </c>
      <c r="AT9" s="63" t="s">
        <v>168</v>
      </c>
      <c r="AU9" s="63" t="s">
        <v>168</v>
      </c>
      <c r="AV9" s="63" t="s">
        <v>168</v>
      </c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0" x14ac:dyDescent="0.25">
      <c r="A10" s="64" t="s">
        <v>173</v>
      </c>
      <c r="B10" s="230" t="s">
        <v>174</v>
      </c>
      <c r="C10" s="225"/>
      <c r="D10" s="229" t="s">
        <v>175</v>
      </c>
      <c r="E10" s="225"/>
      <c r="F10" s="65" t="s">
        <v>5</v>
      </c>
      <c r="G10" s="64" t="s">
        <v>176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1"/>
      <c r="AT10" s="1"/>
      <c r="AU10" s="1"/>
      <c r="AV10" s="1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0" ht="15" customHeight="1" x14ac:dyDescent="0.25">
      <c r="A11" s="66">
        <v>42526</v>
      </c>
      <c r="B11" s="231">
        <f>A3</f>
        <v>0.25</v>
      </c>
      <c r="C11" s="225"/>
      <c r="D11" s="231">
        <v>0.30694444444444441</v>
      </c>
      <c r="E11" s="225"/>
      <c r="F11" s="67">
        <f t="shared" ref="F11:F20" si="0">(D11-B11)</f>
        <v>5.6944444444444409E-2</v>
      </c>
      <c r="G11" s="68">
        <f t="shared" ref="G11:G20" si="1">COUNTIF($A$2:$BI$2,A11)</f>
        <v>4</v>
      </c>
      <c r="H11" s="69" t="s">
        <v>177</v>
      </c>
      <c r="I11" s="68">
        <v>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x14ac:dyDescent="0.25">
      <c r="A12" s="70">
        <v>42527</v>
      </c>
      <c r="B12" s="226">
        <v>0.23194444444444443</v>
      </c>
      <c r="C12" s="225"/>
      <c r="D12" s="226">
        <v>0.31111111111111112</v>
      </c>
      <c r="E12" s="225"/>
      <c r="F12" s="71">
        <f t="shared" si="0"/>
        <v>7.9166666666666691E-2</v>
      </c>
      <c r="G12" s="72">
        <f t="shared" si="1"/>
        <v>5</v>
      </c>
      <c r="H12" s="73" t="s">
        <v>177</v>
      </c>
      <c r="I12" s="72">
        <v>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60" x14ac:dyDescent="0.25">
      <c r="A13" s="74">
        <v>42528</v>
      </c>
      <c r="B13" s="232">
        <v>0.22708333333333333</v>
      </c>
      <c r="C13" s="225"/>
      <c r="D13" s="232">
        <v>0.30972222222222223</v>
      </c>
      <c r="E13" s="225"/>
      <c r="F13" s="75">
        <f t="shared" si="0"/>
        <v>8.2638888888888901E-2</v>
      </c>
      <c r="G13" s="76">
        <f t="shared" si="1"/>
        <v>5</v>
      </c>
      <c r="H13" s="77" t="s">
        <v>177</v>
      </c>
      <c r="I13" s="76">
        <v>5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:60" x14ac:dyDescent="0.25">
      <c r="A14" s="78">
        <v>42529</v>
      </c>
      <c r="B14" s="224">
        <v>0.23958333333333334</v>
      </c>
      <c r="C14" s="225"/>
      <c r="D14" s="224">
        <v>0.33055555555555555</v>
      </c>
      <c r="E14" s="225"/>
      <c r="F14" s="79">
        <f t="shared" si="0"/>
        <v>9.0972222222222204E-2</v>
      </c>
      <c r="G14" s="80">
        <f t="shared" si="1"/>
        <v>7</v>
      </c>
      <c r="H14" s="81" t="s">
        <v>177</v>
      </c>
      <c r="I14" s="80">
        <v>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60" x14ac:dyDescent="0.25">
      <c r="A15" s="82">
        <v>42530</v>
      </c>
      <c r="B15" s="227"/>
      <c r="C15" s="225"/>
      <c r="D15" s="227"/>
      <c r="E15" s="225"/>
      <c r="F15" s="83">
        <f t="shared" si="0"/>
        <v>0</v>
      </c>
      <c r="G15" s="84">
        <f t="shared" si="1"/>
        <v>0</v>
      </c>
      <c r="H15" s="85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 x14ac:dyDescent="0.25">
      <c r="A16" s="86">
        <v>42531</v>
      </c>
      <c r="B16" s="228">
        <v>0.23263888888888887</v>
      </c>
      <c r="C16" s="225"/>
      <c r="D16" s="228">
        <v>0.31111111111111112</v>
      </c>
      <c r="E16" s="225"/>
      <c r="F16" s="87">
        <f t="shared" si="0"/>
        <v>7.8472222222222249E-2</v>
      </c>
      <c r="G16" s="88">
        <f t="shared" si="1"/>
        <v>3</v>
      </c>
      <c r="H16" s="89" t="s">
        <v>177</v>
      </c>
      <c r="I16" s="88">
        <v>3</v>
      </c>
      <c r="J16" s="64">
        <f>SUM(I11:I16)</f>
        <v>24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</row>
    <row r="17" spans="1:60" x14ac:dyDescent="0.25">
      <c r="A17" s="82">
        <v>42532</v>
      </c>
      <c r="B17" s="227"/>
      <c r="C17" s="225"/>
      <c r="D17" s="227"/>
      <c r="E17" s="225"/>
      <c r="F17" s="83">
        <f t="shared" si="0"/>
        <v>0</v>
      </c>
      <c r="G17" s="84">
        <f t="shared" si="1"/>
        <v>0</v>
      </c>
      <c r="H17" s="85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 x14ac:dyDescent="0.25">
      <c r="A18" s="90">
        <v>42533</v>
      </c>
      <c r="B18" s="234">
        <v>0.24791666666666667</v>
      </c>
      <c r="C18" s="225"/>
      <c r="D18" s="234">
        <v>0.29166666666666669</v>
      </c>
      <c r="E18" s="225"/>
      <c r="F18" s="91">
        <f t="shared" si="0"/>
        <v>4.3750000000000011E-2</v>
      </c>
      <c r="G18" s="92">
        <f t="shared" si="1"/>
        <v>4</v>
      </c>
      <c r="H18" s="93" t="s">
        <v>180</v>
      </c>
      <c r="I18" s="92">
        <v>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</row>
    <row r="19" spans="1:60" x14ac:dyDescent="0.25">
      <c r="A19" s="94">
        <v>42534</v>
      </c>
      <c r="B19" s="233">
        <v>0.22222222222222221</v>
      </c>
      <c r="C19" s="225"/>
      <c r="D19" s="233">
        <v>0.31319444444444444</v>
      </c>
      <c r="E19" s="225"/>
      <c r="F19" s="95">
        <f t="shared" si="0"/>
        <v>9.0972222222222232E-2</v>
      </c>
      <c r="G19" s="96">
        <f t="shared" si="1"/>
        <v>6</v>
      </c>
      <c r="H19" s="97" t="s">
        <v>180</v>
      </c>
      <c r="I19" s="96">
        <v>4</v>
      </c>
      <c r="J19" s="98" t="s">
        <v>182</v>
      </c>
      <c r="K19" s="96">
        <v>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</row>
    <row r="20" spans="1:60" x14ac:dyDescent="0.25">
      <c r="A20" s="99">
        <v>42535</v>
      </c>
      <c r="B20" s="235">
        <v>0.21041666666666667</v>
      </c>
      <c r="C20" s="225"/>
      <c r="D20" s="235">
        <v>0.25277777777777777</v>
      </c>
      <c r="E20" s="225"/>
      <c r="F20" s="100">
        <f t="shared" si="0"/>
        <v>4.2361111111111099E-2</v>
      </c>
      <c r="G20" s="101">
        <f t="shared" si="1"/>
        <v>4</v>
      </c>
      <c r="H20" s="102" t="s">
        <v>183</v>
      </c>
      <c r="I20" s="101">
        <v>1</v>
      </c>
      <c r="J20" s="103" t="s">
        <v>182</v>
      </c>
      <c r="K20" s="101">
        <v>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</row>
    <row r="21" spans="1:60" x14ac:dyDescent="0.25">
      <c r="A21" s="1"/>
      <c r="B21" s="3"/>
      <c r="C21" s="3"/>
      <c r="D21" s="1"/>
      <c r="E21" s="3"/>
      <c r="F21" s="104">
        <f>SUM(F11:G20)</f>
        <v>38.565277777777773</v>
      </c>
      <c r="G21" s="64">
        <f>SUM(G11:G20)</f>
        <v>38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</row>
    <row r="22" spans="1:60" x14ac:dyDescent="0.25">
      <c r="A22" s="1"/>
      <c r="B22" s="1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</row>
    <row r="23" spans="1:60" x14ac:dyDescent="0.25">
      <c r="A23" s="1"/>
      <c r="B23" s="1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</row>
    <row r="24" spans="1:60" x14ac:dyDescent="0.25">
      <c r="A24" s="1"/>
      <c r="B24" s="1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</row>
    <row r="25" spans="1:60" x14ac:dyDescent="0.25">
      <c r="A25" s="1"/>
      <c r="B25" s="1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</row>
    <row r="26" spans="1:60" x14ac:dyDescent="0.25">
      <c r="A26" s="1"/>
      <c r="B26" s="1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</row>
    <row r="27" spans="1:60" x14ac:dyDescent="0.25">
      <c r="A27" s="1"/>
      <c r="B27" s="1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</row>
    <row r="28" spans="1:60" x14ac:dyDescent="0.25">
      <c r="A28" s="1"/>
      <c r="B28" s="1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</row>
    <row r="29" spans="1:60" x14ac:dyDescent="0.25">
      <c r="A29" s="1"/>
      <c r="B29" s="1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60" x14ac:dyDescent="0.25">
      <c r="A30" s="1"/>
      <c r="B30" s="1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</row>
    <row r="31" spans="1:60" x14ac:dyDescent="0.25">
      <c r="A31" s="1"/>
      <c r="B31" s="1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</row>
    <row r="32" spans="1:60" x14ac:dyDescent="0.25">
      <c r="A32" s="1"/>
      <c r="B32" s="1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</row>
    <row r="33" spans="1:60" x14ac:dyDescent="0.25">
      <c r="A33" s="1"/>
      <c r="B33" s="1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</row>
    <row r="34" spans="1:60" x14ac:dyDescent="0.25">
      <c r="A34" s="1"/>
      <c r="B34" s="1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</row>
    <row r="35" spans="1:60" x14ac:dyDescent="0.25">
      <c r="A35" s="1"/>
      <c r="B35" s="1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</row>
    <row r="36" spans="1:60" x14ac:dyDescent="0.25">
      <c r="A36" s="1"/>
      <c r="B36" s="1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</row>
    <row r="37" spans="1:60" x14ac:dyDescent="0.25">
      <c r="A37" s="1"/>
      <c r="B37" s="1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</row>
    <row r="38" spans="1:60" x14ac:dyDescent="0.25">
      <c r="A38" s="1"/>
      <c r="B38" s="1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</row>
    <row r="39" spans="1:60" x14ac:dyDescent="0.25">
      <c r="A39" s="1"/>
      <c r="B39" s="1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</row>
    <row r="40" spans="1:60" x14ac:dyDescent="0.25">
      <c r="A40" s="1"/>
      <c r="B40" s="1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</row>
    <row r="41" spans="1:60" x14ac:dyDescent="0.25">
      <c r="A41" s="1"/>
      <c r="B41" s="1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</row>
    <row r="42" spans="1:60" x14ac:dyDescent="0.25">
      <c r="A42" s="1"/>
      <c r="B42" s="1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</row>
    <row r="43" spans="1:60" x14ac:dyDescent="0.25">
      <c r="A43" s="1"/>
      <c r="B43" s="1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</row>
    <row r="44" spans="1:60" x14ac:dyDescent="0.25">
      <c r="A44" s="1"/>
      <c r="B44" s="1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</row>
    <row r="45" spans="1:60" x14ac:dyDescent="0.25">
      <c r="A45" s="1"/>
      <c r="B45" s="1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</row>
    <row r="46" spans="1:60" x14ac:dyDescent="0.25">
      <c r="A46" s="1"/>
      <c r="B46" s="1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</row>
    <row r="47" spans="1:60" x14ac:dyDescent="0.25">
      <c r="A47" s="1"/>
      <c r="B47" s="1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</row>
    <row r="48" spans="1:60" x14ac:dyDescent="0.25">
      <c r="A48" s="1"/>
      <c r="B48" s="1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</row>
    <row r="49" spans="1:60" x14ac:dyDescent="0.25">
      <c r="A49" s="1"/>
      <c r="B49" s="1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</row>
    <row r="50" spans="1:60" x14ac:dyDescent="0.25">
      <c r="A50" s="1"/>
      <c r="B50" s="1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</row>
    <row r="51" spans="1:60" x14ac:dyDescent="0.25">
      <c r="A51" s="1"/>
      <c r="B51" s="1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</row>
    <row r="52" spans="1:60" x14ac:dyDescent="0.25">
      <c r="A52" s="1"/>
      <c r="B52" s="1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</row>
    <row r="53" spans="1:60" x14ac:dyDescent="0.25">
      <c r="A53" s="1"/>
      <c r="B53" s="1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</row>
    <row r="54" spans="1:60" x14ac:dyDescent="0.25">
      <c r="A54" s="1"/>
      <c r="B54" s="1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</row>
    <row r="55" spans="1:60" x14ac:dyDescent="0.25">
      <c r="A55" s="1"/>
      <c r="B55" s="1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</row>
    <row r="56" spans="1:60" x14ac:dyDescent="0.25">
      <c r="A56" s="1"/>
      <c r="B56" s="1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</row>
    <row r="57" spans="1:60" x14ac:dyDescent="0.25">
      <c r="A57" s="1"/>
      <c r="B57" s="1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</row>
    <row r="58" spans="1:60" x14ac:dyDescent="0.25">
      <c r="A58" s="1"/>
      <c r="B58" s="1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</row>
    <row r="59" spans="1:60" x14ac:dyDescent="0.25">
      <c r="A59" s="1"/>
      <c r="B59" s="1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</row>
    <row r="60" spans="1:60" x14ac:dyDescent="0.25">
      <c r="A60" s="1"/>
      <c r="B60" s="1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</row>
    <row r="61" spans="1:60" x14ac:dyDescent="0.25">
      <c r="A61" s="1"/>
      <c r="B61" s="1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</row>
    <row r="62" spans="1:60" x14ac:dyDescent="0.25">
      <c r="A62" s="1"/>
      <c r="B62" s="1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</row>
    <row r="63" spans="1:60" x14ac:dyDescent="0.25">
      <c r="A63" s="1"/>
      <c r="B63" s="1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</row>
    <row r="64" spans="1:60" x14ac:dyDescent="0.25">
      <c r="A64" s="1"/>
      <c r="B64" s="1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</row>
    <row r="65" spans="1:60" x14ac:dyDescent="0.25">
      <c r="A65" s="1"/>
      <c r="B65" s="1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</row>
    <row r="66" spans="1:60" x14ac:dyDescent="0.25">
      <c r="A66" s="1"/>
      <c r="B66" s="1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</row>
    <row r="67" spans="1:60" x14ac:dyDescent="0.25">
      <c r="A67" s="1"/>
      <c r="B67" s="1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</row>
    <row r="68" spans="1:60" x14ac:dyDescent="0.25">
      <c r="A68" s="1"/>
      <c r="B68" s="1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</row>
    <row r="69" spans="1:60" x14ac:dyDescent="0.25">
      <c r="A69" s="1"/>
      <c r="B69" s="1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</row>
    <row r="70" spans="1:60" x14ac:dyDescent="0.25">
      <c r="A70" s="1"/>
      <c r="B70" s="1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</row>
    <row r="71" spans="1:60" x14ac:dyDescent="0.25">
      <c r="A71" s="1"/>
      <c r="B71" s="1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</row>
    <row r="72" spans="1:60" x14ac:dyDescent="0.25">
      <c r="A72" s="1"/>
      <c r="B72" s="1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</row>
    <row r="73" spans="1:60" x14ac:dyDescent="0.25">
      <c r="A73" s="1"/>
      <c r="B73" s="1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</row>
    <row r="74" spans="1:60" x14ac:dyDescent="0.25">
      <c r="A74" s="1"/>
      <c r="B74" s="1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</row>
    <row r="75" spans="1:60" x14ac:dyDescent="0.25">
      <c r="A75" s="1"/>
      <c r="B75" s="1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</row>
    <row r="76" spans="1:60" x14ac:dyDescent="0.25">
      <c r="A76" s="1"/>
      <c r="B76" s="1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</row>
    <row r="77" spans="1:60" x14ac:dyDescent="0.25">
      <c r="A77" s="1"/>
      <c r="B77" s="1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</row>
    <row r="78" spans="1:60" x14ac:dyDescent="0.25">
      <c r="A78" s="1"/>
      <c r="B78" s="1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</row>
    <row r="79" spans="1:60" x14ac:dyDescent="0.25">
      <c r="A79" s="1"/>
      <c r="B79" s="1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</row>
    <row r="80" spans="1:60" x14ac:dyDescent="0.25">
      <c r="A80" s="1"/>
      <c r="B80" s="1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</row>
    <row r="81" spans="1:60" x14ac:dyDescent="0.25">
      <c r="A81" s="1"/>
      <c r="B81" s="1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</row>
    <row r="82" spans="1:60" x14ac:dyDescent="0.25">
      <c r="A82" s="1"/>
      <c r="B82" s="1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</row>
    <row r="83" spans="1:60" x14ac:dyDescent="0.25">
      <c r="A83" s="1"/>
      <c r="B83" s="1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</row>
    <row r="84" spans="1:60" x14ac:dyDescent="0.25">
      <c r="A84" s="1"/>
      <c r="B84" s="1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</row>
    <row r="85" spans="1:60" x14ac:dyDescent="0.25">
      <c r="A85" s="1"/>
      <c r="B85" s="1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</row>
    <row r="86" spans="1:60" x14ac:dyDescent="0.25">
      <c r="A86" s="1"/>
      <c r="B86" s="1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</row>
    <row r="87" spans="1:60" x14ac:dyDescent="0.25">
      <c r="A87" s="1"/>
      <c r="B87" s="1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</row>
    <row r="88" spans="1:60" x14ac:dyDescent="0.25">
      <c r="A88" s="1"/>
      <c r="B88" s="1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</row>
    <row r="89" spans="1:60" x14ac:dyDescent="0.25">
      <c r="A89" s="1"/>
      <c r="B89" s="1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</row>
    <row r="90" spans="1:60" x14ac:dyDescent="0.25">
      <c r="A90" s="1"/>
      <c r="B90" s="1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</row>
    <row r="91" spans="1:60" x14ac:dyDescent="0.25">
      <c r="A91" s="1"/>
      <c r="B91" s="1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</row>
    <row r="92" spans="1:60" x14ac:dyDescent="0.25">
      <c r="A92" s="1"/>
      <c r="B92" s="1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</row>
    <row r="93" spans="1:60" x14ac:dyDescent="0.25">
      <c r="A93" s="1"/>
      <c r="B93" s="1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</row>
    <row r="94" spans="1:60" x14ac:dyDescent="0.25">
      <c r="A94" s="1"/>
      <c r="B94" s="1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</row>
    <row r="95" spans="1:60" x14ac:dyDescent="0.25">
      <c r="A95" s="1"/>
      <c r="B95" s="1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</row>
    <row r="96" spans="1:60" x14ac:dyDescent="0.25">
      <c r="A96" s="1"/>
      <c r="B96" s="1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</row>
    <row r="97" spans="1:60" x14ac:dyDescent="0.25">
      <c r="A97" s="1"/>
      <c r="B97" s="1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</row>
    <row r="98" spans="1:60" x14ac:dyDescent="0.25">
      <c r="A98" s="1"/>
      <c r="B98" s="1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</row>
    <row r="99" spans="1:60" x14ac:dyDescent="0.25">
      <c r="A99" s="1"/>
      <c r="B99" s="1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</row>
    <row r="100" spans="1:60" x14ac:dyDescent="0.25">
      <c r="A100" s="1"/>
      <c r="B100" s="1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</row>
    <row r="101" spans="1:60" x14ac:dyDescent="0.25">
      <c r="A101" s="1"/>
      <c r="B101" s="1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</row>
    <row r="102" spans="1:60" x14ac:dyDescent="0.25">
      <c r="A102" s="1"/>
      <c r="B102" s="1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</row>
    <row r="103" spans="1:60" x14ac:dyDescent="0.25">
      <c r="A103" s="1"/>
      <c r="B103" s="1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</row>
    <row r="104" spans="1:60" x14ac:dyDescent="0.25">
      <c r="A104" s="1"/>
      <c r="B104" s="1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</row>
    <row r="105" spans="1:60" x14ac:dyDescent="0.25">
      <c r="A105" s="1"/>
      <c r="B105" s="1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</row>
    <row r="106" spans="1:60" x14ac:dyDescent="0.25">
      <c r="A106" s="1"/>
      <c r="B106" s="1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</row>
    <row r="107" spans="1:60" x14ac:dyDescent="0.25">
      <c r="A107" s="1"/>
      <c r="B107" s="1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</row>
    <row r="108" spans="1:60" x14ac:dyDescent="0.25">
      <c r="A108" s="1"/>
      <c r="B108" s="1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</row>
    <row r="109" spans="1:60" x14ac:dyDescent="0.25">
      <c r="A109" s="1"/>
      <c r="B109" s="1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</row>
    <row r="110" spans="1:60" x14ac:dyDescent="0.25">
      <c r="A110" s="1"/>
      <c r="B110" s="1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</row>
    <row r="111" spans="1:60" x14ac:dyDescent="0.25">
      <c r="A111" s="1"/>
      <c r="B111" s="1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</row>
    <row r="112" spans="1:60" x14ac:dyDescent="0.25">
      <c r="A112" s="1"/>
      <c r="B112" s="1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</row>
    <row r="113" spans="1:60" x14ac:dyDescent="0.25">
      <c r="A113" s="1"/>
      <c r="B113" s="1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</row>
    <row r="114" spans="1:60" x14ac:dyDescent="0.25">
      <c r="A114" s="1"/>
      <c r="B114" s="1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</row>
    <row r="115" spans="1:60" x14ac:dyDescent="0.25">
      <c r="A115" s="1"/>
      <c r="B115" s="1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</row>
    <row r="116" spans="1:60" x14ac:dyDescent="0.25">
      <c r="A116" s="1"/>
      <c r="B116" s="1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</row>
    <row r="117" spans="1:60" x14ac:dyDescent="0.25">
      <c r="A117" s="1"/>
      <c r="B117" s="1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</row>
    <row r="118" spans="1:60" x14ac:dyDescent="0.25">
      <c r="A118" s="1"/>
      <c r="B118" s="1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</row>
    <row r="119" spans="1:60" x14ac:dyDescent="0.25">
      <c r="A119" s="1"/>
      <c r="B119" s="1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</row>
    <row r="120" spans="1:60" x14ac:dyDescent="0.25">
      <c r="A120" s="1"/>
      <c r="B120" s="1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</row>
    <row r="121" spans="1:60" x14ac:dyDescent="0.25">
      <c r="A121" s="1"/>
      <c r="B121" s="1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</row>
    <row r="122" spans="1:60" x14ac:dyDescent="0.25">
      <c r="A122" s="1"/>
      <c r="B122" s="1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</row>
    <row r="123" spans="1:60" x14ac:dyDescent="0.25">
      <c r="A123" s="1"/>
      <c r="B123" s="1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</row>
    <row r="124" spans="1:60" x14ac:dyDescent="0.25">
      <c r="A124" s="1"/>
      <c r="B124" s="1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</row>
    <row r="125" spans="1:60" x14ac:dyDescent="0.25">
      <c r="A125" s="1"/>
      <c r="B125" s="1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</row>
    <row r="126" spans="1:60" x14ac:dyDescent="0.25">
      <c r="A126" s="1"/>
      <c r="B126" s="1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</row>
    <row r="127" spans="1:60" x14ac:dyDescent="0.25">
      <c r="A127" s="1"/>
      <c r="B127" s="1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</row>
    <row r="128" spans="1:60" x14ac:dyDescent="0.25">
      <c r="A128" s="1"/>
      <c r="B128" s="1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</row>
    <row r="129" spans="1:60" x14ac:dyDescent="0.25">
      <c r="A129" s="1"/>
      <c r="B129" s="1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</row>
    <row r="130" spans="1:60" x14ac:dyDescent="0.25">
      <c r="A130" s="1"/>
      <c r="B130" s="1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</row>
    <row r="131" spans="1:60" x14ac:dyDescent="0.25">
      <c r="A131" s="1"/>
      <c r="B131" s="1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</row>
    <row r="132" spans="1:60" x14ac:dyDescent="0.25">
      <c r="A132" s="1"/>
      <c r="B132" s="1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</row>
    <row r="133" spans="1:60" x14ac:dyDescent="0.25">
      <c r="A133" s="1"/>
      <c r="B133" s="1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</row>
    <row r="134" spans="1:60" x14ac:dyDescent="0.25">
      <c r="A134" s="1"/>
      <c r="B134" s="1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</row>
    <row r="135" spans="1:60" x14ac:dyDescent="0.25">
      <c r="A135" s="1"/>
      <c r="B135" s="1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</row>
    <row r="136" spans="1:60" x14ac:dyDescent="0.25">
      <c r="A136" s="1"/>
      <c r="B136" s="1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</row>
    <row r="137" spans="1:60" x14ac:dyDescent="0.25">
      <c r="A137" s="1"/>
      <c r="B137" s="1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</row>
    <row r="138" spans="1:60" x14ac:dyDescent="0.25">
      <c r="A138" s="1"/>
      <c r="B138" s="1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</row>
    <row r="139" spans="1:60" x14ac:dyDescent="0.25">
      <c r="A139" s="1"/>
      <c r="B139" s="1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</row>
    <row r="140" spans="1:60" x14ac:dyDescent="0.25">
      <c r="A140" s="1"/>
      <c r="B140" s="1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</row>
    <row r="141" spans="1:60" x14ac:dyDescent="0.25">
      <c r="A141" s="1"/>
      <c r="B141" s="1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</row>
    <row r="142" spans="1:60" x14ac:dyDescent="0.25">
      <c r="A142" s="1"/>
      <c r="B142" s="1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</row>
    <row r="143" spans="1:60" x14ac:dyDescent="0.25">
      <c r="A143" s="1"/>
      <c r="B143" s="1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</row>
    <row r="144" spans="1:60" x14ac:dyDescent="0.25">
      <c r="A144" s="1"/>
      <c r="B144" s="1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</row>
    <row r="145" spans="1:60" x14ac:dyDescent="0.25">
      <c r="A145" s="1"/>
      <c r="B145" s="1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</row>
    <row r="146" spans="1:60" x14ac:dyDescent="0.25">
      <c r="A146" s="1"/>
      <c r="B146" s="1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</row>
    <row r="147" spans="1:60" x14ac:dyDescent="0.25">
      <c r="A147" s="1"/>
      <c r="B147" s="1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</row>
    <row r="148" spans="1:60" x14ac:dyDescent="0.25">
      <c r="A148" s="1"/>
      <c r="B148" s="1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</row>
    <row r="149" spans="1:60" x14ac:dyDescent="0.25">
      <c r="A149" s="1"/>
      <c r="B149" s="1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</row>
    <row r="150" spans="1:60" x14ac:dyDescent="0.25">
      <c r="A150" s="1"/>
      <c r="B150" s="1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</row>
    <row r="151" spans="1:60" x14ac:dyDescent="0.25">
      <c r="A151" s="1"/>
      <c r="B151" s="1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</row>
    <row r="152" spans="1:60" x14ac:dyDescent="0.25">
      <c r="A152" s="1"/>
      <c r="B152" s="1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</row>
    <row r="153" spans="1:60" x14ac:dyDescent="0.25">
      <c r="A153" s="1"/>
      <c r="B153" s="1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</row>
    <row r="154" spans="1:60" x14ac:dyDescent="0.25">
      <c r="A154" s="1"/>
      <c r="B154" s="1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</row>
    <row r="155" spans="1:60" x14ac:dyDescent="0.25">
      <c r="A155" s="1"/>
      <c r="B155" s="1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</row>
    <row r="156" spans="1:60" x14ac:dyDescent="0.25">
      <c r="A156" s="1"/>
      <c r="B156" s="1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</row>
    <row r="157" spans="1:60" x14ac:dyDescent="0.25">
      <c r="A157" s="1"/>
      <c r="B157" s="1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</row>
    <row r="158" spans="1:60" x14ac:dyDescent="0.25">
      <c r="A158" s="1"/>
      <c r="B158" s="1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</row>
    <row r="159" spans="1:60" x14ac:dyDescent="0.25">
      <c r="A159" s="1"/>
      <c r="B159" s="1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</row>
    <row r="160" spans="1:60" x14ac:dyDescent="0.25">
      <c r="A160" s="1"/>
      <c r="B160" s="1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</row>
    <row r="161" spans="1:60" x14ac:dyDescent="0.25">
      <c r="A161" s="1"/>
      <c r="B161" s="1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</row>
    <row r="162" spans="1:60" x14ac:dyDescent="0.25">
      <c r="A162" s="1"/>
      <c r="B162" s="1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</row>
    <row r="163" spans="1:60" x14ac:dyDescent="0.25">
      <c r="A163" s="1"/>
      <c r="B163" s="1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</row>
    <row r="164" spans="1:60" x14ac:dyDescent="0.25">
      <c r="A164" s="1"/>
      <c r="B164" s="1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</row>
    <row r="165" spans="1:60" x14ac:dyDescent="0.25">
      <c r="A165" s="1"/>
      <c r="B165" s="1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</row>
    <row r="166" spans="1:60" x14ac:dyDescent="0.25">
      <c r="A166" s="1"/>
      <c r="B166" s="1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</row>
    <row r="167" spans="1:60" x14ac:dyDescent="0.25">
      <c r="A167" s="1"/>
      <c r="B167" s="1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</row>
    <row r="168" spans="1:60" x14ac:dyDescent="0.25">
      <c r="A168" s="1"/>
      <c r="B168" s="1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</row>
    <row r="169" spans="1:60" x14ac:dyDescent="0.25">
      <c r="A169" s="1"/>
      <c r="B169" s="1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</row>
    <row r="170" spans="1:60" x14ac:dyDescent="0.25">
      <c r="A170" s="1"/>
      <c r="B170" s="1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</row>
    <row r="171" spans="1:60" x14ac:dyDescent="0.25">
      <c r="A171" s="1"/>
      <c r="B171" s="1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</row>
    <row r="172" spans="1:60" x14ac:dyDescent="0.25">
      <c r="A172" s="1"/>
      <c r="B172" s="1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</row>
    <row r="173" spans="1:60" x14ac:dyDescent="0.25">
      <c r="A173" s="1"/>
      <c r="B173" s="1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</row>
    <row r="174" spans="1:60" x14ac:dyDescent="0.25">
      <c r="A174" s="1"/>
      <c r="B174" s="1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</row>
    <row r="175" spans="1:60" x14ac:dyDescent="0.25">
      <c r="A175" s="1"/>
      <c r="B175" s="1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</row>
    <row r="176" spans="1:60" x14ac:dyDescent="0.25">
      <c r="A176" s="1"/>
      <c r="B176" s="1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</row>
    <row r="177" spans="1:60" x14ac:dyDescent="0.25">
      <c r="A177" s="1"/>
      <c r="B177" s="1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</row>
    <row r="178" spans="1:60" x14ac:dyDescent="0.25">
      <c r="A178" s="1"/>
      <c r="B178" s="1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</row>
    <row r="179" spans="1:60" x14ac:dyDescent="0.25">
      <c r="A179" s="1"/>
      <c r="B179" s="1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</row>
    <row r="180" spans="1:60" x14ac:dyDescent="0.25">
      <c r="A180" s="1"/>
      <c r="B180" s="1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</row>
    <row r="181" spans="1:60" x14ac:dyDescent="0.25">
      <c r="A181" s="1"/>
      <c r="B181" s="1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</row>
    <row r="182" spans="1:60" x14ac:dyDescent="0.25">
      <c r="A182" s="1"/>
      <c r="B182" s="1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</row>
    <row r="183" spans="1:60" x14ac:dyDescent="0.25">
      <c r="A183" s="1"/>
      <c r="B183" s="1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</row>
    <row r="184" spans="1:60" x14ac:dyDescent="0.25">
      <c r="A184" s="1"/>
      <c r="B184" s="1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</row>
    <row r="185" spans="1:60" x14ac:dyDescent="0.25">
      <c r="A185" s="1"/>
      <c r="B185" s="1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</row>
    <row r="186" spans="1:60" x14ac:dyDescent="0.25">
      <c r="A186" s="1"/>
      <c r="B186" s="1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</row>
    <row r="187" spans="1:60" x14ac:dyDescent="0.25">
      <c r="A187" s="1"/>
      <c r="B187" s="1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</row>
    <row r="188" spans="1:60" x14ac:dyDescent="0.25">
      <c r="A188" s="1"/>
      <c r="B188" s="1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</row>
    <row r="189" spans="1:60" x14ac:dyDescent="0.25">
      <c r="A189" s="1"/>
      <c r="B189" s="1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</row>
    <row r="190" spans="1:60" x14ac:dyDescent="0.25">
      <c r="A190" s="1"/>
      <c r="B190" s="1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</row>
    <row r="191" spans="1:60" x14ac:dyDescent="0.25">
      <c r="A191" s="1"/>
      <c r="B191" s="1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</row>
    <row r="192" spans="1:60" x14ac:dyDescent="0.25">
      <c r="A192" s="1"/>
      <c r="B192" s="1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</row>
    <row r="193" spans="1:60" x14ac:dyDescent="0.25">
      <c r="A193" s="1"/>
      <c r="B193" s="1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</row>
    <row r="194" spans="1:60" x14ac:dyDescent="0.25">
      <c r="A194" s="1"/>
      <c r="B194" s="1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</row>
    <row r="195" spans="1:60" x14ac:dyDescent="0.25">
      <c r="A195" s="1"/>
      <c r="B195" s="1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</row>
    <row r="196" spans="1:60" x14ac:dyDescent="0.25">
      <c r="A196" s="1"/>
      <c r="B196" s="1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</row>
    <row r="197" spans="1:60" x14ac:dyDescent="0.25">
      <c r="A197" s="1"/>
      <c r="B197" s="1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</row>
    <row r="198" spans="1:60" x14ac:dyDescent="0.25">
      <c r="A198" s="1"/>
      <c r="B198" s="1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</row>
    <row r="199" spans="1:60" x14ac:dyDescent="0.25">
      <c r="A199" s="1"/>
      <c r="B199" s="1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</row>
    <row r="200" spans="1:60" x14ac:dyDescent="0.25">
      <c r="A200" s="1"/>
      <c r="B200" s="1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</row>
    <row r="201" spans="1:60" x14ac:dyDescent="0.25">
      <c r="A201" s="1"/>
      <c r="B201" s="1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</row>
    <row r="202" spans="1:60" x14ac:dyDescent="0.25">
      <c r="A202" s="1"/>
      <c r="B202" s="1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</row>
    <row r="203" spans="1:60" x14ac:dyDescent="0.25">
      <c r="A203" s="1"/>
      <c r="B203" s="1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</row>
    <row r="204" spans="1:60" x14ac:dyDescent="0.25">
      <c r="A204" s="1"/>
      <c r="B204" s="1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</row>
    <row r="205" spans="1:60" x14ac:dyDescent="0.25">
      <c r="A205" s="1"/>
      <c r="B205" s="1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</row>
    <row r="206" spans="1:60" x14ac:dyDescent="0.25">
      <c r="A206" s="1"/>
      <c r="B206" s="1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</row>
    <row r="207" spans="1:60" x14ac:dyDescent="0.25">
      <c r="A207" s="1"/>
      <c r="B207" s="1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</row>
    <row r="208" spans="1:60" x14ac:dyDescent="0.25">
      <c r="A208" s="1"/>
      <c r="B208" s="1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</row>
    <row r="209" spans="1:60" x14ac:dyDescent="0.25">
      <c r="A209" s="1"/>
      <c r="B209" s="1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</row>
    <row r="210" spans="1:60" x14ac:dyDescent="0.25">
      <c r="A210" s="1"/>
      <c r="B210" s="1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</row>
    <row r="211" spans="1:60" x14ac:dyDescent="0.25">
      <c r="A211" s="1"/>
      <c r="B211" s="1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</row>
    <row r="212" spans="1:60" x14ac:dyDescent="0.25">
      <c r="A212" s="1"/>
      <c r="B212" s="1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</row>
    <row r="213" spans="1:60" x14ac:dyDescent="0.25">
      <c r="A213" s="1"/>
      <c r="B213" s="1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</row>
    <row r="214" spans="1:60" x14ac:dyDescent="0.25">
      <c r="A214" s="1"/>
      <c r="B214" s="1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</row>
    <row r="215" spans="1:60" x14ac:dyDescent="0.25">
      <c r="A215" s="1"/>
      <c r="B215" s="1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</row>
    <row r="216" spans="1:60" x14ac:dyDescent="0.25">
      <c r="A216" s="1"/>
      <c r="B216" s="1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</row>
    <row r="217" spans="1:60" x14ac:dyDescent="0.25">
      <c r="A217" s="1"/>
      <c r="B217" s="1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</row>
    <row r="218" spans="1:60" x14ac:dyDescent="0.25">
      <c r="A218" s="1"/>
      <c r="B218" s="1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</row>
    <row r="219" spans="1:60" x14ac:dyDescent="0.25">
      <c r="A219" s="1"/>
      <c r="B219" s="1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</row>
    <row r="220" spans="1:60" x14ac:dyDescent="0.25">
      <c r="A220" s="1"/>
      <c r="B220" s="1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</row>
    <row r="221" spans="1:60" x14ac:dyDescent="0.25">
      <c r="A221" s="1"/>
      <c r="B221" s="1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</row>
    <row r="222" spans="1:60" x14ac:dyDescent="0.25">
      <c r="A222" s="1"/>
      <c r="B222" s="1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</row>
    <row r="223" spans="1:60" x14ac:dyDescent="0.25">
      <c r="A223" s="1"/>
      <c r="B223" s="1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</row>
    <row r="224" spans="1:60" x14ac:dyDescent="0.25">
      <c r="A224" s="1"/>
      <c r="B224" s="1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</row>
    <row r="225" spans="1:60" x14ac:dyDescent="0.25">
      <c r="A225" s="1"/>
      <c r="B225" s="1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</row>
    <row r="226" spans="1:60" x14ac:dyDescent="0.25">
      <c r="A226" s="1"/>
      <c r="B226" s="1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</row>
    <row r="227" spans="1:60" x14ac:dyDescent="0.25">
      <c r="A227" s="1"/>
      <c r="B227" s="1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</row>
    <row r="228" spans="1:60" x14ac:dyDescent="0.25">
      <c r="A228" s="1"/>
      <c r="B228" s="1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</row>
    <row r="229" spans="1:60" x14ac:dyDescent="0.25">
      <c r="A229" s="1"/>
      <c r="B229" s="1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</row>
    <row r="230" spans="1:60" x14ac:dyDescent="0.25">
      <c r="A230" s="1"/>
      <c r="B230" s="1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</row>
    <row r="231" spans="1:60" x14ac:dyDescent="0.25">
      <c r="A231" s="1"/>
      <c r="B231" s="1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</row>
    <row r="232" spans="1:60" x14ac:dyDescent="0.25">
      <c r="A232" s="1"/>
      <c r="B232" s="1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</row>
    <row r="233" spans="1:60" x14ac:dyDescent="0.25">
      <c r="A233" s="1"/>
      <c r="B233" s="1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</row>
    <row r="234" spans="1:60" x14ac:dyDescent="0.25">
      <c r="A234" s="1"/>
      <c r="B234" s="1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</row>
    <row r="235" spans="1:60" x14ac:dyDescent="0.25">
      <c r="A235" s="1"/>
      <c r="B235" s="1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</row>
    <row r="236" spans="1:60" x14ac:dyDescent="0.25">
      <c r="A236" s="1"/>
      <c r="B236" s="1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</row>
    <row r="237" spans="1:60" x14ac:dyDescent="0.25">
      <c r="A237" s="1"/>
      <c r="B237" s="1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</row>
    <row r="238" spans="1:60" x14ac:dyDescent="0.25">
      <c r="A238" s="1"/>
      <c r="B238" s="1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</row>
    <row r="239" spans="1:60" x14ac:dyDescent="0.25">
      <c r="A239" s="1"/>
      <c r="B239" s="1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</row>
    <row r="240" spans="1:60" x14ac:dyDescent="0.25">
      <c r="A240" s="1"/>
      <c r="B240" s="1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</row>
    <row r="241" spans="1:60" x14ac:dyDescent="0.25">
      <c r="A241" s="1"/>
      <c r="B241" s="1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</row>
    <row r="242" spans="1:60" x14ac:dyDescent="0.25">
      <c r="A242" s="1"/>
      <c r="B242" s="1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</row>
    <row r="243" spans="1:60" x14ac:dyDescent="0.25">
      <c r="A243" s="1"/>
      <c r="B243" s="1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</row>
    <row r="244" spans="1:60" x14ac:dyDescent="0.25">
      <c r="A244" s="1"/>
      <c r="B244" s="1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</row>
    <row r="245" spans="1:60" x14ac:dyDescent="0.25">
      <c r="A245" s="1"/>
      <c r="B245" s="1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</row>
    <row r="246" spans="1:60" x14ac:dyDescent="0.25">
      <c r="A246" s="1"/>
      <c r="B246" s="1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</row>
    <row r="247" spans="1:60" x14ac:dyDescent="0.25">
      <c r="A247" s="1"/>
      <c r="B247" s="1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</row>
    <row r="248" spans="1:60" x14ac:dyDescent="0.25">
      <c r="A248" s="1"/>
      <c r="B248" s="1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</row>
    <row r="249" spans="1:60" x14ac:dyDescent="0.25">
      <c r="A249" s="1"/>
      <c r="B249" s="1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</row>
    <row r="250" spans="1:60" x14ac:dyDescent="0.25">
      <c r="A250" s="1"/>
      <c r="B250" s="1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</row>
    <row r="251" spans="1:60" x14ac:dyDescent="0.25">
      <c r="A251" s="1"/>
      <c r="B251" s="1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</row>
    <row r="252" spans="1:60" x14ac:dyDescent="0.25">
      <c r="A252" s="1"/>
      <c r="B252" s="1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</row>
    <row r="253" spans="1:60" x14ac:dyDescent="0.25">
      <c r="A253" s="1"/>
      <c r="B253" s="1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</row>
    <row r="254" spans="1:60" x14ac:dyDescent="0.25">
      <c r="A254" s="1"/>
      <c r="B254" s="1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</row>
    <row r="255" spans="1:60" x14ac:dyDescent="0.25">
      <c r="A255" s="1"/>
      <c r="B255" s="1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</row>
    <row r="256" spans="1:60" x14ac:dyDescent="0.25">
      <c r="A256" s="1"/>
      <c r="B256" s="1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</row>
    <row r="257" spans="1:60" x14ac:dyDescent="0.25">
      <c r="A257" s="1"/>
      <c r="B257" s="1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</row>
    <row r="258" spans="1:60" x14ac:dyDescent="0.25">
      <c r="A258" s="1"/>
      <c r="B258" s="1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</row>
    <row r="259" spans="1:60" x14ac:dyDescent="0.25">
      <c r="A259" s="1"/>
      <c r="B259" s="1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</row>
    <row r="260" spans="1:60" x14ac:dyDescent="0.25">
      <c r="A260" s="1"/>
      <c r="B260" s="1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</row>
    <row r="261" spans="1:60" x14ac:dyDescent="0.25">
      <c r="A261" s="1"/>
      <c r="B261" s="1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</row>
    <row r="262" spans="1:60" x14ac:dyDescent="0.25">
      <c r="A262" s="1"/>
      <c r="B262" s="1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</row>
    <row r="263" spans="1:60" x14ac:dyDescent="0.25">
      <c r="A263" s="1"/>
      <c r="B263" s="1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</row>
    <row r="264" spans="1:60" x14ac:dyDescent="0.25">
      <c r="A264" s="1"/>
      <c r="B264" s="1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</row>
    <row r="265" spans="1:60" x14ac:dyDescent="0.25">
      <c r="A265" s="1"/>
      <c r="B265" s="1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</row>
    <row r="266" spans="1:60" x14ac:dyDescent="0.25">
      <c r="A266" s="1"/>
      <c r="B266" s="1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</row>
    <row r="267" spans="1:60" x14ac:dyDescent="0.25">
      <c r="A267" s="1"/>
      <c r="B267" s="1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</row>
    <row r="268" spans="1:60" x14ac:dyDescent="0.25">
      <c r="A268" s="1"/>
      <c r="B268" s="1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</row>
    <row r="269" spans="1:60" x14ac:dyDescent="0.25">
      <c r="A269" s="1"/>
      <c r="B269" s="1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</row>
    <row r="270" spans="1:60" x14ac:dyDescent="0.25">
      <c r="A270" s="1"/>
      <c r="B270" s="1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</row>
    <row r="271" spans="1:60" x14ac:dyDescent="0.25">
      <c r="A271" s="1"/>
      <c r="B271" s="1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</row>
    <row r="272" spans="1:60" x14ac:dyDescent="0.25">
      <c r="A272" s="1"/>
      <c r="B272" s="1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</row>
    <row r="273" spans="1:60" x14ac:dyDescent="0.25">
      <c r="A273" s="1"/>
      <c r="B273" s="1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</row>
    <row r="274" spans="1:60" x14ac:dyDescent="0.25">
      <c r="A274" s="1"/>
      <c r="B274" s="1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</row>
    <row r="275" spans="1:60" x14ac:dyDescent="0.25">
      <c r="A275" s="1"/>
      <c r="B275" s="1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</row>
    <row r="276" spans="1:60" x14ac:dyDescent="0.25">
      <c r="A276" s="1"/>
      <c r="B276" s="1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</row>
    <row r="277" spans="1:60" x14ac:dyDescent="0.25">
      <c r="A277" s="1"/>
      <c r="B277" s="1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</row>
    <row r="278" spans="1:60" x14ac:dyDescent="0.25">
      <c r="A278" s="1"/>
      <c r="B278" s="1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</row>
    <row r="279" spans="1:60" x14ac:dyDescent="0.25">
      <c r="A279" s="1"/>
      <c r="B279" s="1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</row>
    <row r="280" spans="1:60" x14ac:dyDescent="0.25">
      <c r="A280" s="1"/>
      <c r="B280" s="1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</row>
    <row r="281" spans="1:60" x14ac:dyDescent="0.25">
      <c r="A281" s="1"/>
      <c r="B281" s="1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</row>
    <row r="282" spans="1:60" x14ac:dyDescent="0.25">
      <c r="A282" s="1"/>
      <c r="B282" s="1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</row>
    <row r="283" spans="1:60" x14ac:dyDescent="0.25">
      <c r="A283" s="1"/>
      <c r="B283" s="1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</row>
    <row r="284" spans="1:60" x14ac:dyDescent="0.25">
      <c r="A284" s="1"/>
      <c r="B284" s="1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</row>
    <row r="285" spans="1:60" x14ac:dyDescent="0.25">
      <c r="A285" s="1"/>
      <c r="B285" s="1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</row>
    <row r="286" spans="1:60" x14ac:dyDescent="0.25">
      <c r="A286" s="1"/>
      <c r="B286" s="1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</row>
    <row r="287" spans="1:60" x14ac:dyDescent="0.25">
      <c r="A287" s="1"/>
      <c r="B287" s="1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</row>
    <row r="288" spans="1:60" x14ac:dyDescent="0.25">
      <c r="A288" s="1"/>
      <c r="B288" s="1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</row>
    <row r="289" spans="1:60" x14ac:dyDescent="0.25">
      <c r="A289" s="1"/>
      <c r="B289" s="1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</row>
    <row r="290" spans="1:60" x14ac:dyDescent="0.25">
      <c r="A290" s="1"/>
      <c r="B290" s="1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</row>
    <row r="291" spans="1:60" x14ac:dyDescent="0.25">
      <c r="A291" s="1"/>
      <c r="B291" s="1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</row>
    <row r="292" spans="1:60" x14ac:dyDescent="0.25">
      <c r="A292" s="1"/>
      <c r="B292" s="1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</row>
    <row r="293" spans="1:60" x14ac:dyDescent="0.25">
      <c r="A293" s="1"/>
      <c r="B293" s="1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</row>
    <row r="294" spans="1:60" x14ac:dyDescent="0.25">
      <c r="A294" s="1"/>
      <c r="B294" s="1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</row>
    <row r="295" spans="1:60" x14ac:dyDescent="0.25">
      <c r="A295" s="1"/>
      <c r="B295" s="1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</row>
    <row r="296" spans="1:60" x14ac:dyDescent="0.25">
      <c r="A296" s="1"/>
      <c r="B296" s="1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</row>
    <row r="297" spans="1:60" x14ac:dyDescent="0.25">
      <c r="A297" s="1"/>
      <c r="B297" s="1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</row>
    <row r="298" spans="1:60" x14ac:dyDescent="0.25">
      <c r="A298" s="1"/>
      <c r="B298" s="1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</row>
    <row r="299" spans="1:60" x14ac:dyDescent="0.25">
      <c r="A299" s="1"/>
      <c r="B299" s="1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</row>
    <row r="300" spans="1:60" x14ac:dyDescent="0.25">
      <c r="A300" s="1"/>
      <c r="B300" s="1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</row>
    <row r="301" spans="1:60" x14ac:dyDescent="0.25">
      <c r="A301" s="1"/>
      <c r="B301" s="1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</row>
    <row r="302" spans="1:60" x14ac:dyDescent="0.25">
      <c r="A302" s="1"/>
      <c r="B302" s="1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</row>
    <row r="303" spans="1:60" x14ac:dyDescent="0.25">
      <c r="A303" s="1"/>
      <c r="B303" s="1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</row>
    <row r="304" spans="1:60" x14ac:dyDescent="0.25">
      <c r="A304" s="1"/>
      <c r="B304" s="1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</row>
    <row r="305" spans="1:60" x14ac:dyDescent="0.25">
      <c r="A305" s="1"/>
      <c r="B305" s="1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</row>
    <row r="306" spans="1:60" x14ac:dyDescent="0.25">
      <c r="A306" s="1"/>
      <c r="B306" s="1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</row>
    <row r="307" spans="1:60" x14ac:dyDescent="0.25">
      <c r="A307" s="1"/>
      <c r="B307" s="1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</row>
    <row r="308" spans="1:60" x14ac:dyDescent="0.25">
      <c r="A308" s="1"/>
      <c r="B308" s="1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</row>
    <row r="309" spans="1:60" x14ac:dyDescent="0.25">
      <c r="A309" s="1"/>
      <c r="B309" s="1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</row>
    <row r="310" spans="1:60" x14ac:dyDescent="0.25">
      <c r="A310" s="1"/>
      <c r="B310" s="1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</row>
    <row r="311" spans="1:60" x14ac:dyDescent="0.25">
      <c r="A311" s="1"/>
      <c r="B311" s="1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</row>
    <row r="312" spans="1:60" x14ac:dyDescent="0.25">
      <c r="A312" s="1"/>
      <c r="B312" s="1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</row>
    <row r="313" spans="1:60" x14ac:dyDescent="0.25">
      <c r="A313" s="1"/>
      <c r="B313" s="1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</row>
    <row r="314" spans="1:60" x14ac:dyDescent="0.25">
      <c r="A314" s="1"/>
      <c r="B314" s="1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</row>
    <row r="315" spans="1:60" x14ac:dyDescent="0.25">
      <c r="A315" s="1"/>
      <c r="B315" s="1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</row>
    <row r="316" spans="1:60" x14ac:dyDescent="0.25">
      <c r="A316" s="1"/>
      <c r="B316" s="1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</row>
    <row r="317" spans="1:60" x14ac:dyDescent="0.25">
      <c r="A317" s="1"/>
      <c r="B317" s="1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</row>
    <row r="318" spans="1:60" x14ac:dyDescent="0.25">
      <c r="A318" s="1"/>
      <c r="B318" s="1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</row>
    <row r="319" spans="1:60" x14ac:dyDescent="0.25">
      <c r="A319" s="1"/>
      <c r="B319" s="1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</row>
    <row r="320" spans="1:60" x14ac:dyDescent="0.25">
      <c r="A320" s="1"/>
      <c r="B320" s="1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</row>
    <row r="321" spans="1:60" x14ac:dyDescent="0.25">
      <c r="A321" s="1"/>
      <c r="B321" s="1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</row>
    <row r="322" spans="1:60" x14ac:dyDescent="0.25">
      <c r="A322" s="1"/>
      <c r="B322" s="1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</row>
    <row r="323" spans="1:60" x14ac:dyDescent="0.25">
      <c r="A323" s="1"/>
      <c r="B323" s="1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</row>
    <row r="324" spans="1:60" x14ac:dyDescent="0.25">
      <c r="A324" s="1"/>
      <c r="B324" s="1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</row>
    <row r="325" spans="1:60" x14ac:dyDescent="0.25">
      <c r="A325" s="1"/>
      <c r="B325" s="1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</row>
    <row r="326" spans="1:60" x14ac:dyDescent="0.25">
      <c r="A326" s="1"/>
      <c r="B326" s="1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</row>
    <row r="327" spans="1:60" x14ac:dyDescent="0.25">
      <c r="A327" s="1"/>
      <c r="B327" s="1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</row>
    <row r="328" spans="1:60" x14ac:dyDescent="0.25">
      <c r="A328" s="1"/>
      <c r="B328" s="1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</row>
    <row r="329" spans="1:60" x14ac:dyDescent="0.25">
      <c r="A329" s="1"/>
      <c r="B329" s="1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</row>
    <row r="330" spans="1:60" x14ac:dyDescent="0.25">
      <c r="A330" s="1"/>
      <c r="B330" s="1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</row>
    <row r="331" spans="1:60" x14ac:dyDescent="0.25">
      <c r="A331" s="1"/>
      <c r="B331" s="1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</row>
    <row r="332" spans="1:60" x14ac:dyDescent="0.25">
      <c r="A332" s="1"/>
      <c r="B332" s="1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</row>
    <row r="333" spans="1:60" x14ac:dyDescent="0.25">
      <c r="A333" s="1"/>
      <c r="B333" s="1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</row>
    <row r="334" spans="1:60" x14ac:dyDescent="0.25">
      <c r="A334" s="1"/>
      <c r="B334" s="1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</row>
    <row r="335" spans="1:60" x14ac:dyDescent="0.25">
      <c r="A335" s="1"/>
      <c r="B335" s="1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</row>
    <row r="336" spans="1:60" x14ac:dyDescent="0.25">
      <c r="A336" s="1"/>
      <c r="B336" s="1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</row>
    <row r="337" spans="1:60" x14ac:dyDescent="0.25">
      <c r="A337" s="1"/>
      <c r="B337" s="1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</row>
    <row r="338" spans="1:60" x14ac:dyDescent="0.25">
      <c r="A338" s="1"/>
      <c r="B338" s="1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</row>
    <row r="339" spans="1:60" x14ac:dyDescent="0.25">
      <c r="A339" s="1"/>
      <c r="B339" s="1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</row>
    <row r="340" spans="1:60" x14ac:dyDescent="0.25">
      <c r="A340" s="1"/>
      <c r="B340" s="1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</row>
    <row r="341" spans="1:60" x14ac:dyDescent="0.25">
      <c r="A341" s="1"/>
      <c r="B341" s="1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</row>
    <row r="342" spans="1:60" x14ac:dyDescent="0.25">
      <c r="A342" s="1"/>
      <c r="B342" s="1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</row>
    <row r="343" spans="1:60" x14ac:dyDescent="0.25">
      <c r="A343" s="1"/>
      <c r="B343" s="1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</row>
    <row r="344" spans="1:60" x14ac:dyDescent="0.25">
      <c r="A344" s="1"/>
      <c r="B344" s="1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</row>
    <row r="345" spans="1:60" x14ac:dyDescent="0.25">
      <c r="A345" s="1"/>
      <c r="B345" s="1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</row>
    <row r="346" spans="1:60" x14ac:dyDescent="0.25">
      <c r="A346" s="1"/>
      <c r="B346" s="1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</row>
    <row r="347" spans="1:60" x14ac:dyDescent="0.25">
      <c r="A347" s="1"/>
      <c r="B347" s="1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</row>
    <row r="348" spans="1:60" x14ac:dyDescent="0.25">
      <c r="A348" s="1"/>
      <c r="B348" s="1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</row>
    <row r="349" spans="1:60" x14ac:dyDescent="0.25">
      <c r="A349" s="1"/>
      <c r="B349" s="1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</row>
    <row r="350" spans="1:60" x14ac:dyDescent="0.25">
      <c r="A350" s="1"/>
      <c r="B350" s="1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</row>
    <row r="351" spans="1:60" x14ac:dyDescent="0.25">
      <c r="A351" s="1"/>
      <c r="B351" s="1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</row>
    <row r="352" spans="1:60" x14ac:dyDescent="0.25">
      <c r="A352" s="1"/>
      <c r="B352" s="1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</row>
    <row r="353" spans="1:60" x14ac:dyDescent="0.25">
      <c r="A353" s="1"/>
      <c r="B353" s="1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</row>
    <row r="354" spans="1:60" x14ac:dyDescent="0.25">
      <c r="A354" s="1"/>
      <c r="B354" s="1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</row>
    <row r="355" spans="1:60" x14ac:dyDescent="0.25">
      <c r="A355" s="1"/>
      <c r="B355" s="1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</row>
    <row r="356" spans="1:60" x14ac:dyDescent="0.25">
      <c r="A356" s="1"/>
      <c r="B356" s="1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</row>
    <row r="357" spans="1:60" x14ac:dyDescent="0.25">
      <c r="A357" s="1"/>
      <c r="B357" s="1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</row>
    <row r="358" spans="1:60" x14ac:dyDescent="0.25">
      <c r="A358" s="1"/>
      <c r="B358" s="1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</row>
    <row r="359" spans="1:60" x14ac:dyDescent="0.25">
      <c r="A359" s="1"/>
      <c r="B359" s="1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</row>
    <row r="360" spans="1:60" x14ac:dyDescent="0.25">
      <c r="A360" s="1"/>
      <c r="B360" s="1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</row>
    <row r="361" spans="1:60" x14ac:dyDescent="0.25">
      <c r="A361" s="1"/>
      <c r="B361" s="1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</row>
    <row r="362" spans="1:60" x14ac:dyDescent="0.25">
      <c r="A362" s="1"/>
      <c r="B362" s="1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</row>
    <row r="363" spans="1:60" x14ac:dyDescent="0.25">
      <c r="A363" s="1"/>
      <c r="B363" s="1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</row>
    <row r="364" spans="1:60" x14ac:dyDescent="0.25">
      <c r="A364" s="1"/>
      <c r="B364" s="1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</row>
    <row r="365" spans="1:60" x14ac:dyDescent="0.25">
      <c r="A365" s="1"/>
      <c r="B365" s="1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</row>
    <row r="366" spans="1:60" x14ac:dyDescent="0.25">
      <c r="A366" s="1"/>
      <c r="B366" s="1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</row>
    <row r="367" spans="1:60" x14ac:dyDescent="0.25">
      <c r="A367" s="1"/>
      <c r="B367" s="1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</row>
    <row r="368" spans="1:60" x14ac:dyDescent="0.25">
      <c r="A368" s="1"/>
      <c r="B368" s="1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</row>
    <row r="369" spans="1:60" x14ac:dyDescent="0.25">
      <c r="A369" s="1"/>
      <c r="B369" s="1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</row>
    <row r="370" spans="1:60" x14ac:dyDescent="0.25">
      <c r="A370" s="1"/>
      <c r="B370" s="1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</row>
    <row r="371" spans="1:60" x14ac:dyDescent="0.25">
      <c r="A371" s="1"/>
      <c r="B371" s="1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</row>
    <row r="372" spans="1:60" x14ac:dyDescent="0.25">
      <c r="A372" s="1"/>
      <c r="B372" s="1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</row>
    <row r="373" spans="1:60" x14ac:dyDescent="0.25">
      <c r="A373" s="1"/>
      <c r="B373" s="1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</row>
    <row r="374" spans="1:60" x14ac:dyDescent="0.25">
      <c r="A374" s="1"/>
      <c r="B374" s="1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</row>
    <row r="375" spans="1:60" x14ac:dyDescent="0.25">
      <c r="A375" s="1"/>
      <c r="B375" s="1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</row>
    <row r="376" spans="1:60" x14ac:dyDescent="0.25">
      <c r="A376" s="1"/>
      <c r="B376" s="1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</row>
    <row r="377" spans="1:60" x14ac:dyDescent="0.25">
      <c r="A377" s="1"/>
      <c r="B377" s="1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</row>
    <row r="378" spans="1:60" x14ac:dyDescent="0.25">
      <c r="A378" s="1"/>
      <c r="B378" s="1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</row>
    <row r="379" spans="1:60" x14ac:dyDescent="0.25">
      <c r="A379" s="1"/>
      <c r="B379" s="1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</row>
    <row r="380" spans="1:60" x14ac:dyDescent="0.25">
      <c r="A380" s="1"/>
      <c r="B380" s="1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</row>
    <row r="381" spans="1:60" x14ac:dyDescent="0.25">
      <c r="A381" s="1"/>
      <c r="B381" s="1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</row>
    <row r="382" spans="1:60" x14ac:dyDescent="0.25">
      <c r="A382" s="1"/>
      <c r="B382" s="1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</row>
    <row r="383" spans="1:60" x14ac:dyDescent="0.25">
      <c r="A383" s="1"/>
      <c r="B383" s="1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</row>
    <row r="384" spans="1:60" x14ac:dyDescent="0.25">
      <c r="A384" s="1"/>
      <c r="B384" s="1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</row>
    <row r="385" spans="1:60" x14ac:dyDescent="0.25">
      <c r="A385" s="1"/>
      <c r="B385" s="1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</row>
    <row r="386" spans="1:60" x14ac:dyDescent="0.25">
      <c r="A386" s="1"/>
      <c r="B386" s="1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</row>
    <row r="387" spans="1:60" x14ac:dyDescent="0.25">
      <c r="A387" s="1"/>
      <c r="B387" s="1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</row>
    <row r="388" spans="1:60" x14ac:dyDescent="0.25">
      <c r="A388" s="1"/>
      <c r="B388" s="1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</row>
    <row r="389" spans="1:60" x14ac:dyDescent="0.25">
      <c r="A389" s="1"/>
      <c r="B389" s="1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</row>
    <row r="390" spans="1:60" x14ac:dyDescent="0.25">
      <c r="A390" s="1"/>
      <c r="B390" s="1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</row>
    <row r="391" spans="1:60" x14ac:dyDescent="0.25">
      <c r="A391" s="1"/>
      <c r="B391" s="1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</row>
    <row r="392" spans="1:60" x14ac:dyDescent="0.25">
      <c r="A392" s="1"/>
      <c r="B392" s="1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</row>
    <row r="393" spans="1:60" x14ac:dyDescent="0.25">
      <c r="A393" s="1"/>
      <c r="B393" s="1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</row>
    <row r="394" spans="1:60" x14ac:dyDescent="0.25">
      <c r="A394" s="1"/>
      <c r="B394" s="1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</row>
    <row r="395" spans="1:60" x14ac:dyDescent="0.25">
      <c r="A395" s="1"/>
      <c r="B395" s="1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</row>
    <row r="396" spans="1:60" x14ac:dyDescent="0.25">
      <c r="A396" s="1"/>
      <c r="B396" s="1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</row>
    <row r="397" spans="1:60" x14ac:dyDescent="0.25">
      <c r="A397" s="1"/>
      <c r="B397" s="1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</row>
    <row r="398" spans="1:60" x14ac:dyDescent="0.25">
      <c r="A398" s="1"/>
      <c r="B398" s="1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</row>
    <row r="399" spans="1:60" x14ac:dyDescent="0.25">
      <c r="A399" s="1"/>
      <c r="B399" s="1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</row>
    <row r="400" spans="1:60" x14ac:dyDescent="0.25">
      <c r="A400" s="1"/>
      <c r="B400" s="1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</row>
    <row r="401" spans="1:60" x14ac:dyDescent="0.25">
      <c r="A401" s="1"/>
      <c r="B401" s="1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</row>
    <row r="402" spans="1:60" x14ac:dyDescent="0.25">
      <c r="A402" s="1"/>
      <c r="B402" s="1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</row>
    <row r="403" spans="1:60" x14ac:dyDescent="0.25">
      <c r="A403" s="1"/>
      <c r="B403" s="1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</row>
    <row r="404" spans="1:60" x14ac:dyDescent="0.25">
      <c r="A404" s="1"/>
      <c r="B404" s="1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</row>
    <row r="405" spans="1:60" x14ac:dyDescent="0.25">
      <c r="A405" s="1"/>
      <c r="B405" s="1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</row>
    <row r="406" spans="1:60" x14ac:dyDescent="0.25">
      <c r="A406" s="1"/>
      <c r="B406" s="1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</row>
    <row r="407" spans="1:60" x14ac:dyDescent="0.25">
      <c r="A407" s="1"/>
      <c r="B407" s="1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</row>
    <row r="408" spans="1:60" x14ac:dyDescent="0.25">
      <c r="A408" s="1"/>
      <c r="B408" s="1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</row>
    <row r="409" spans="1:60" x14ac:dyDescent="0.25">
      <c r="A409" s="1"/>
      <c r="B409" s="1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</row>
    <row r="410" spans="1:60" x14ac:dyDescent="0.25">
      <c r="A410" s="1"/>
      <c r="B410" s="1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</row>
    <row r="411" spans="1:60" x14ac:dyDescent="0.25">
      <c r="A411" s="1"/>
      <c r="B411" s="1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</row>
    <row r="412" spans="1:60" x14ac:dyDescent="0.25">
      <c r="A412" s="1"/>
      <c r="B412" s="1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</row>
    <row r="413" spans="1:60" x14ac:dyDescent="0.25">
      <c r="A413" s="1"/>
      <c r="B413" s="1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</row>
    <row r="414" spans="1:60" x14ac:dyDescent="0.25">
      <c r="A414" s="1"/>
      <c r="B414" s="1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</row>
    <row r="415" spans="1:60" x14ac:dyDescent="0.25">
      <c r="A415" s="1"/>
      <c r="B415" s="1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</row>
    <row r="416" spans="1:60" x14ac:dyDescent="0.25">
      <c r="A416" s="1"/>
      <c r="B416" s="1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</row>
    <row r="417" spans="1:60" x14ac:dyDescent="0.25">
      <c r="A417" s="1"/>
      <c r="B417" s="1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</row>
    <row r="418" spans="1:60" x14ac:dyDescent="0.25">
      <c r="A418" s="1"/>
      <c r="B418" s="1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</row>
    <row r="419" spans="1:60" x14ac:dyDescent="0.25">
      <c r="A419" s="1"/>
      <c r="B419" s="1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</row>
    <row r="420" spans="1:60" x14ac:dyDescent="0.25">
      <c r="A420" s="1"/>
      <c r="B420" s="1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</row>
    <row r="421" spans="1:60" x14ac:dyDescent="0.25">
      <c r="A421" s="1"/>
      <c r="B421" s="1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</row>
    <row r="422" spans="1:60" x14ac:dyDescent="0.25">
      <c r="A422" s="1"/>
      <c r="B422" s="1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</row>
    <row r="423" spans="1:60" x14ac:dyDescent="0.25">
      <c r="A423" s="1"/>
      <c r="B423" s="1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</row>
    <row r="424" spans="1:60" x14ac:dyDescent="0.25">
      <c r="A424" s="1"/>
      <c r="B424" s="1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</row>
    <row r="425" spans="1:60" x14ac:dyDescent="0.25">
      <c r="A425" s="1"/>
      <c r="B425" s="1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</row>
    <row r="426" spans="1:60" x14ac:dyDescent="0.25">
      <c r="A426" s="1"/>
      <c r="B426" s="1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</row>
    <row r="427" spans="1:60" x14ac:dyDescent="0.25">
      <c r="A427" s="1"/>
      <c r="B427" s="1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</row>
    <row r="428" spans="1:60" x14ac:dyDescent="0.25">
      <c r="A428" s="1"/>
      <c r="B428" s="1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</row>
    <row r="429" spans="1:60" x14ac:dyDescent="0.25">
      <c r="A429" s="1"/>
      <c r="B429" s="1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</row>
    <row r="430" spans="1:60" x14ac:dyDescent="0.25">
      <c r="A430" s="1"/>
      <c r="B430" s="1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</row>
    <row r="431" spans="1:60" x14ac:dyDescent="0.25">
      <c r="A431" s="1"/>
      <c r="B431" s="1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</row>
    <row r="432" spans="1:60" x14ac:dyDescent="0.25">
      <c r="A432" s="1"/>
      <c r="B432" s="1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</row>
    <row r="433" spans="1:60" x14ac:dyDescent="0.25">
      <c r="A433" s="1"/>
      <c r="B433" s="1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</row>
    <row r="434" spans="1:60" x14ac:dyDescent="0.25">
      <c r="A434" s="1"/>
      <c r="B434" s="1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</row>
    <row r="435" spans="1:60" x14ac:dyDescent="0.25">
      <c r="A435" s="1"/>
      <c r="B435" s="1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</row>
    <row r="436" spans="1:60" x14ac:dyDescent="0.25">
      <c r="A436" s="1"/>
      <c r="B436" s="1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</row>
    <row r="437" spans="1:60" x14ac:dyDescent="0.25">
      <c r="A437" s="1"/>
      <c r="B437" s="1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</row>
    <row r="438" spans="1:60" x14ac:dyDescent="0.25">
      <c r="A438" s="1"/>
      <c r="B438" s="1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</row>
    <row r="439" spans="1:60" x14ac:dyDescent="0.25">
      <c r="A439" s="1"/>
      <c r="B439" s="1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</row>
    <row r="440" spans="1:60" x14ac:dyDescent="0.25">
      <c r="A440" s="1"/>
      <c r="B440" s="1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</row>
    <row r="441" spans="1:60" x14ac:dyDescent="0.25">
      <c r="A441" s="1"/>
      <c r="B441" s="1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</row>
    <row r="442" spans="1:60" x14ac:dyDescent="0.25">
      <c r="A442" s="1"/>
      <c r="B442" s="1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</row>
    <row r="443" spans="1:60" x14ac:dyDescent="0.25">
      <c r="A443" s="1"/>
      <c r="B443" s="1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</row>
    <row r="444" spans="1:60" x14ac:dyDescent="0.25">
      <c r="A444" s="1"/>
      <c r="B444" s="1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</row>
    <row r="445" spans="1:60" x14ac:dyDescent="0.25">
      <c r="A445" s="1"/>
      <c r="B445" s="1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</row>
    <row r="446" spans="1:60" x14ac:dyDescent="0.25">
      <c r="A446" s="1"/>
      <c r="B446" s="1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</row>
    <row r="447" spans="1:60" x14ac:dyDescent="0.25">
      <c r="A447" s="1"/>
      <c r="B447" s="1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</row>
    <row r="448" spans="1:60" x14ac:dyDescent="0.25">
      <c r="A448" s="1"/>
      <c r="B448" s="1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</row>
    <row r="449" spans="1:60" x14ac:dyDescent="0.25">
      <c r="A449" s="1"/>
      <c r="B449" s="1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</row>
    <row r="450" spans="1:60" x14ac:dyDescent="0.25">
      <c r="A450" s="1"/>
      <c r="B450" s="1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</row>
    <row r="451" spans="1:60" x14ac:dyDescent="0.25">
      <c r="A451" s="1"/>
      <c r="B451" s="1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</row>
    <row r="452" spans="1:60" x14ac:dyDescent="0.25">
      <c r="A452" s="1"/>
      <c r="B452" s="1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</row>
    <row r="453" spans="1:60" x14ac:dyDescent="0.25">
      <c r="A453" s="1"/>
      <c r="B453" s="1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</row>
    <row r="454" spans="1:60" x14ac:dyDescent="0.25">
      <c r="A454" s="1"/>
      <c r="B454" s="1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</row>
    <row r="455" spans="1:60" x14ac:dyDescent="0.25">
      <c r="A455" s="1"/>
      <c r="B455" s="1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</row>
    <row r="456" spans="1:60" x14ac:dyDescent="0.25">
      <c r="A456" s="1"/>
      <c r="B456" s="1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</row>
    <row r="457" spans="1:60" x14ac:dyDescent="0.25">
      <c r="A457" s="1"/>
      <c r="B457" s="1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</row>
    <row r="458" spans="1:60" x14ac:dyDescent="0.25">
      <c r="A458" s="1"/>
      <c r="B458" s="1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</row>
    <row r="459" spans="1:60" x14ac:dyDescent="0.25">
      <c r="A459" s="1"/>
      <c r="B459" s="1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</row>
    <row r="460" spans="1:60" x14ac:dyDescent="0.25">
      <c r="A460" s="1"/>
      <c r="B460" s="1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</row>
    <row r="461" spans="1:60" x14ac:dyDescent="0.25">
      <c r="A461" s="1"/>
      <c r="B461" s="1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</row>
    <row r="462" spans="1:60" x14ac:dyDescent="0.25">
      <c r="A462" s="1"/>
      <c r="B462" s="1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</row>
    <row r="463" spans="1:60" x14ac:dyDescent="0.25">
      <c r="A463" s="1"/>
      <c r="B463" s="1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</row>
    <row r="464" spans="1:60" x14ac:dyDescent="0.25">
      <c r="A464" s="1"/>
      <c r="B464" s="1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</row>
    <row r="465" spans="1:60" x14ac:dyDescent="0.25">
      <c r="A465" s="1"/>
      <c r="B465" s="1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</row>
    <row r="466" spans="1:60" x14ac:dyDescent="0.25">
      <c r="A466" s="1"/>
      <c r="B466" s="1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</row>
    <row r="467" spans="1:60" x14ac:dyDescent="0.25">
      <c r="A467" s="1"/>
      <c r="B467" s="1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</row>
    <row r="468" spans="1:60" x14ac:dyDescent="0.25">
      <c r="A468" s="1"/>
      <c r="B468" s="1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</row>
    <row r="469" spans="1:60" x14ac:dyDescent="0.25">
      <c r="A469" s="1"/>
      <c r="B469" s="1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</row>
    <row r="470" spans="1:60" x14ac:dyDescent="0.25">
      <c r="A470" s="1"/>
      <c r="B470" s="1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</row>
    <row r="471" spans="1:60" x14ac:dyDescent="0.25">
      <c r="A471" s="1"/>
      <c r="B471" s="1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</row>
    <row r="472" spans="1:60" x14ac:dyDescent="0.25">
      <c r="A472" s="1"/>
      <c r="B472" s="1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</row>
    <row r="473" spans="1:60" x14ac:dyDescent="0.25">
      <c r="A473" s="1"/>
      <c r="B473" s="1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</row>
    <row r="474" spans="1:60" x14ac:dyDescent="0.25">
      <c r="A474" s="1"/>
      <c r="B474" s="1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</row>
    <row r="475" spans="1:60" x14ac:dyDescent="0.25">
      <c r="A475" s="1"/>
      <c r="B475" s="1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</row>
    <row r="476" spans="1:60" x14ac:dyDescent="0.25">
      <c r="A476" s="1"/>
      <c r="B476" s="1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</row>
    <row r="477" spans="1:60" x14ac:dyDescent="0.25">
      <c r="A477" s="1"/>
      <c r="B477" s="1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</row>
    <row r="478" spans="1:60" x14ac:dyDescent="0.25">
      <c r="A478" s="1"/>
      <c r="B478" s="1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</row>
    <row r="479" spans="1:60" x14ac:dyDescent="0.25">
      <c r="A479" s="1"/>
      <c r="B479" s="1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</row>
    <row r="480" spans="1:60" x14ac:dyDescent="0.25">
      <c r="A480" s="1"/>
      <c r="B480" s="1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</row>
    <row r="481" spans="1:60" x14ac:dyDescent="0.25">
      <c r="A481" s="1"/>
      <c r="B481" s="1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</row>
    <row r="482" spans="1:60" x14ac:dyDescent="0.25">
      <c r="A482" s="1"/>
      <c r="B482" s="1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</row>
    <row r="483" spans="1:60" x14ac:dyDescent="0.25">
      <c r="A483" s="1"/>
      <c r="B483" s="1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</row>
    <row r="484" spans="1:60" x14ac:dyDescent="0.25">
      <c r="A484" s="1"/>
      <c r="B484" s="1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</row>
    <row r="485" spans="1:60" x14ac:dyDescent="0.25">
      <c r="A485" s="1"/>
      <c r="B485" s="1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</row>
    <row r="486" spans="1:60" x14ac:dyDescent="0.25">
      <c r="A486" s="1"/>
      <c r="B486" s="1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</row>
    <row r="487" spans="1:60" x14ac:dyDescent="0.25">
      <c r="A487" s="1"/>
      <c r="B487" s="1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</row>
    <row r="488" spans="1:60" x14ac:dyDescent="0.25">
      <c r="A488" s="1"/>
      <c r="B488" s="1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</row>
    <row r="489" spans="1:60" x14ac:dyDescent="0.25">
      <c r="A489" s="1"/>
      <c r="B489" s="1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</row>
    <row r="490" spans="1:60" x14ac:dyDescent="0.25">
      <c r="A490" s="1"/>
      <c r="B490" s="1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</row>
    <row r="491" spans="1:60" x14ac:dyDescent="0.25">
      <c r="A491" s="1"/>
      <c r="B491" s="1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</row>
    <row r="492" spans="1:60" x14ac:dyDescent="0.25">
      <c r="A492" s="1"/>
      <c r="B492" s="1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</row>
    <row r="493" spans="1:60" x14ac:dyDescent="0.25">
      <c r="A493" s="1"/>
      <c r="B493" s="1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</row>
    <row r="494" spans="1:60" x14ac:dyDescent="0.25">
      <c r="A494" s="1"/>
      <c r="B494" s="1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</row>
    <row r="495" spans="1:60" x14ac:dyDescent="0.25">
      <c r="A495" s="1"/>
      <c r="B495" s="1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</row>
    <row r="496" spans="1:60" x14ac:dyDescent="0.25">
      <c r="A496" s="1"/>
      <c r="B496" s="1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</row>
    <row r="497" spans="1:60" x14ac:dyDescent="0.25">
      <c r="A497" s="1"/>
      <c r="B497" s="1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</row>
    <row r="498" spans="1:60" x14ac:dyDescent="0.25">
      <c r="A498" s="1"/>
      <c r="B498" s="1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</row>
    <row r="499" spans="1:60" x14ac:dyDescent="0.25">
      <c r="A499" s="1"/>
      <c r="B499" s="1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</row>
    <row r="500" spans="1:60" x14ac:dyDescent="0.25">
      <c r="A500" s="1"/>
      <c r="B500" s="1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</row>
    <row r="501" spans="1:60" x14ac:dyDescent="0.25">
      <c r="A501" s="1"/>
      <c r="B501" s="1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</row>
    <row r="502" spans="1:60" x14ac:dyDescent="0.25">
      <c r="A502" s="1"/>
      <c r="B502" s="1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</row>
    <row r="503" spans="1:60" x14ac:dyDescent="0.25">
      <c r="A503" s="1"/>
      <c r="B503" s="1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</row>
    <row r="504" spans="1:60" x14ac:dyDescent="0.25">
      <c r="A504" s="1"/>
      <c r="B504" s="1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</row>
    <row r="505" spans="1:60" x14ac:dyDescent="0.25">
      <c r="A505" s="1"/>
      <c r="B505" s="1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</row>
    <row r="506" spans="1:60" x14ac:dyDescent="0.25">
      <c r="A506" s="1"/>
      <c r="B506" s="1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</row>
    <row r="507" spans="1:60" x14ac:dyDescent="0.25">
      <c r="A507" s="1"/>
      <c r="B507" s="1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</row>
    <row r="508" spans="1:60" x14ac:dyDescent="0.25">
      <c r="A508" s="1"/>
      <c r="B508" s="1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</row>
    <row r="509" spans="1:60" x14ac:dyDescent="0.25">
      <c r="A509" s="1"/>
      <c r="B509" s="1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</row>
    <row r="510" spans="1:60" x14ac:dyDescent="0.25">
      <c r="A510" s="1"/>
      <c r="B510" s="1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</row>
    <row r="511" spans="1:60" x14ac:dyDescent="0.25">
      <c r="A511" s="1"/>
      <c r="B511" s="1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</row>
    <row r="512" spans="1:60" x14ac:dyDescent="0.25">
      <c r="A512" s="1"/>
      <c r="B512" s="1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</row>
    <row r="513" spans="1:60" x14ac:dyDescent="0.25">
      <c r="A513" s="1"/>
      <c r="B513" s="1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</row>
    <row r="514" spans="1:60" x14ac:dyDescent="0.25">
      <c r="A514" s="1"/>
      <c r="B514" s="1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</row>
    <row r="515" spans="1:60" x14ac:dyDescent="0.25">
      <c r="A515" s="1"/>
      <c r="B515" s="1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</row>
    <row r="516" spans="1:60" x14ac:dyDescent="0.25">
      <c r="A516" s="1"/>
      <c r="B516" s="1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</row>
    <row r="517" spans="1:60" x14ac:dyDescent="0.25">
      <c r="A517" s="1"/>
      <c r="B517" s="1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</row>
    <row r="518" spans="1:60" x14ac:dyDescent="0.25">
      <c r="A518" s="1"/>
      <c r="B518" s="1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</row>
    <row r="519" spans="1:60" x14ac:dyDescent="0.25">
      <c r="A519" s="1"/>
      <c r="B519" s="1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</row>
    <row r="520" spans="1:60" x14ac:dyDescent="0.25">
      <c r="A520" s="1"/>
      <c r="B520" s="1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</row>
    <row r="521" spans="1:60" x14ac:dyDescent="0.25">
      <c r="A521" s="1"/>
      <c r="B521" s="1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</row>
    <row r="522" spans="1:60" x14ac:dyDescent="0.25">
      <c r="A522" s="1"/>
      <c r="B522" s="1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</row>
    <row r="523" spans="1:60" x14ac:dyDescent="0.25">
      <c r="A523" s="1"/>
      <c r="B523" s="1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</row>
    <row r="524" spans="1:60" x14ac:dyDescent="0.25">
      <c r="A524" s="1"/>
      <c r="B524" s="1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</row>
    <row r="525" spans="1:60" x14ac:dyDescent="0.25">
      <c r="A525" s="1"/>
      <c r="B525" s="1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</row>
    <row r="526" spans="1:60" x14ac:dyDescent="0.25">
      <c r="A526" s="1"/>
      <c r="B526" s="1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</row>
    <row r="527" spans="1:60" x14ac:dyDescent="0.25">
      <c r="A527" s="1"/>
      <c r="B527" s="1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</row>
    <row r="528" spans="1:60" x14ac:dyDescent="0.25">
      <c r="A528" s="1"/>
      <c r="B528" s="1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</row>
    <row r="529" spans="1:60" x14ac:dyDescent="0.25">
      <c r="A529" s="1"/>
      <c r="B529" s="1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</row>
    <row r="530" spans="1:60" x14ac:dyDescent="0.25">
      <c r="A530" s="1"/>
      <c r="B530" s="1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</row>
    <row r="531" spans="1:60" x14ac:dyDescent="0.25">
      <c r="A531" s="1"/>
      <c r="B531" s="1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</row>
    <row r="532" spans="1:60" x14ac:dyDescent="0.25">
      <c r="A532" s="1"/>
      <c r="B532" s="1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</row>
    <row r="533" spans="1:60" x14ac:dyDescent="0.25">
      <c r="A533" s="1"/>
      <c r="B533" s="1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</row>
    <row r="534" spans="1:60" x14ac:dyDescent="0.25">
      <c r="A534" s="1"/>
      <c r="B534" s="1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</row>
    <row r="535" spans="1:60" x14ac:dyDescent="0.25">
      <c r="A535" s="1"/>
      <c r="B535" s="1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</row>
    <row r="536" spans="1:60" x14ac:dyDescent="0.25">
      <c r="A536" s="1"/>
      <c r="B536" s="1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</row>
    <row r="537" spans="1:60" x14ac:dyDescent="0.25">
      <c r="A537" s="1"/>
      <c r="B537" s="1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</row>
    <row r="538" spans="1:60" x14ac:dyDescent="0.25">
      <c r="A538" s="1"/>
      <c r="B538" s="1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</row>
    <row r="539" spans="1:60" x14ac:dyDescent="0.25">
      <c r="A539" s="1"/>
      <c r="B539" s="1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</row>
    <row r="540" spans="1:60" x14ac:dyDescent="0.25">
      <c r="A540" s="1"/>
      <c r="B540" s="1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</row>
    <row r="541" spans="1:60" x14ac:dyDescent="0.25">
      <c r="A541" s="1"/>
      <c r="B541" s="1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</row>
    <row r="542" spans="1:60" x14ac:dyDescent="0.25">
      <c r="A542" s="1"/>
      <c r="B542" s="1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</row>
    <row r="543" spans="1:60" x14ac:dyDescent="0.25">
      <c r="A543" s="1"/>
      <c r="B543" s="1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</row>
    <row r="544" spans="1:60" x14ac:dyDescent="0.25">
      <c r="A544" s="1"/>
      <c r="B544" s="1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</row>
    <row r="545" spans="1:60" x14ac:dyDescent="0.25">
      <c r="A545" s="1"/>
      <c r="B545" s="1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</row>
    <row r="546" spans="1:60" x14ac:dyDescent="0.25">
      <c r="A546" s="1"/>
      <c r="B546" s="1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</row>
    <row r="547" spans="1:60" x14ac:dyDescent="0.25">
      <c r="A547" s="1"/>
      <c r="B547" s="1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</row>
    <row r="548" spans="1:60" x14ac:dyDescent="0.25">
      <c r="A548" s="1"/>
      <c r="B548" s="1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</row>
    <row r="549" spans="1:60" x14ac:dyDescent="0.25">
      <c r="A549" s="1"/>
      <c r="B549" s="1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</row>
    <row r="550" spans="1:60" x14ac:dyDescent="0.25">
      <c r="A550" s="1"/>
      <c r="B550" s="1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</row>
    <row r="551" spans="1:60" x14ac:dyDescent="0.25">
      <c r="A551" s="1"/>
      <c r="B551" s="1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</row>
    <row r="552" spans="1:60" x14ac:dyDescent="0.25">
      <c r="A552" s="1"/>
      <c r="B552" s="1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</row>
    <row r="553" spans="1:60" x14ac:dyDescent="0.25">
      <c r="A553" s="1"/>
      <c r="B553" s="1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</row>
    <row r="554" spans="1:60" x14ac:dyDescent="0.25">
      <c r="A554" s="1"/>
      <c r="B554" s="1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</row>
    <row r="555" spans="1:60" x14ac:dyDescent="0.25">
      <c r="A555" s="1"/>
      <c r="B555" s="1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</row>
    <row r="556" spans="1:60" x14ac:dyDescent="0.25">
      <c r="A556" s="1"/>
      <c r="B556" s="1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</row>
    <row r="557" spans="1:60" x14ac:dyDescent="0.25">
      <c r="A557" s="1"/>
      <c r="B557" s="1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</row>
    <row r="558" spans="1:60" x14ac:dyDescent="0.25">
      <c r="A558" s="1"/>
      <c r="B558" s="1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</row>
    <row r="559" spans="1:60" x14ac:dyDescent="0.25">
      <c r="A559" s="1"/>
      <c r="B559" s="1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</row>
    <row r="560" spans="1:60" x14ac:dyDescent="0.25">
      <c r="A560" s="1"/>
      <c r="B560" s="1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</row>
    <row r="561" spans="1:60" x14ac:dyDescent="0.25">
      <c r="A561" s="1"/>
      <c r="B561" s="1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</row>
    <row r="562" spans="1:60" x14ac:dyDescent="0.25">
      <c r="A562" s="1"/>
      <c r="B562" s="1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</row>
    <row r="563" spans="1:60" x14ac:dyDescent="0.25">
      <c r="A563" s="1"/>
      <c r="B563" s="1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</row>
    <row r="564" spans="1:60" x14ac:dyDescent="0.25">
      <c r="A564" s="1"/>
      <c r="B564" s="1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</row>
    <row r="565" spans="1:60" x14ac:dyDescent="0.25">
      <c r="A565" s="1"/>
      <c r="B565" s="1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</row>
    <row r="566" spans="1:60" x14ac:dyDescent="0.25">
      <c r="A566" s="1"/>
      <c r="B566" s="1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</row>
    <row r="567" spans="1:60" x14ac:dyDescent="0.25">
      <c r="A567" s="1"/>
      <c r="B567" s="1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</row>
    <row r="568" spans="1:60" x14ac:dyDescent="0.25">
      <c r="A568" s="1"/>
      <c r="B568" s="1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</row>
    <row r="569" spans="1:60" x14ac:dyDescent="0.25">
      <c r="A569" s="1"/>
      <c r="B569" s="1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</row>
    <row r="570" spans="1:60" x14ac:dyDescent="0.25">
      <c r="A570" s="1"/>
      <c r="B570" s="1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</row>
    <row r="571" spans="1:60" x14ac:dyDescent="0.25">
      <c r="A571" s="1"/>
      <c r="B571" s="1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</row>
    <row r="572" spans="1:60" x14ac:dyDescent="0.25">
      <c r="A572" s="1"/>
      <c r="B572" s="1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</row>
    <row r="573" spans="1:60" x14ac:dyDescent="0.25">
      <c r="A573" s="1"/>
      <c r="B573" s="1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</row>
    <row r="574" spans="1:60" x14ac:dyDescent="0.25">
      <c r="A574" s="1"/>
      <c r="B574" s="1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</row>
    <row r="575" spans="1:60" x14ac:dyDescent="0.25">
      <c r="A575" s="1"/>
      <c r="B575" s="1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</row>
    <row r="576" spans="1:60" x14ac:dyDescent="0.25">
      <c r="A576" s="1"/>
      <c r="B576" s="1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</row>
    <row r="577" spans="1:60" x14ac:dyDescent="0.25">
      <c r="A577" s="1"/>
      <c r="B577" s="1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</row>
    <row r="578" spans="1:60" x14ac:dyDescent="0.25">
      <c r="A578" s="1"/>
      <c r="B578" s="1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</row>
    <row r="579" spans="1:60" x14ac:dyDescent="0.25">
      <c r="A579" s="1"/>
      <c r="B579" s="1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</row>
    <row r="580" spans="1:60" x14ac:dyDescent="0.25">
      <c r="A580" s="1"/>
      <c r="B580" s="1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</row>
    <row r="581" spans="1:60" x14ac:dyDescent="0.25">
      <c r="A581" s="1"/>
      <c r="B581" s="1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</row>
    <row r="582" spans="1:60" x14ac:dyDescent="0.25">
      <c r="A582" s="1"/>
      <c r="B582" s="1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</row>
    <row r="583" spans="1:60" x14ac:dyDescent="0.25">
      <c r="A583" s="1"/>
      <c r="B583" s="1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</row>
    <row r="584" spans="1:60" x14ac:dyDescent="0.25">
      <c r="A584" s="1"/>
      <c r="B584" s="1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</row>
    <row r="585" spans="1:60" x14ac:dyDescent="0.25">
      <c r="A585" s="1"/>
      <c r="B585" s="1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</row>
    <row r="586" spans="1:60" x14ac:dyDescent="0.25">
      <c r="A586" s="1"/>
      <c r="B586" s="1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</row>
    <row r="587" spans="1:60" x14ac:dyDescent="0.25">
      <c r="A587" s="1"/>
      <c r="B587" s="1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</row>
    <row r="588" spans="1:60" x14ac:dyDescent="0.25">
      <c r="A588" s="1"/>
      <c r="B588" s="1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</row>
    <row r="589" spans="1:60" x14ac:dyDescent="0.25">
      <c r="A589" s="1"/>
      <c r="B589" s="1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</row>
    <row r="590" spans="1:60" x14ac:dyDescent="0.25">
      <c r="A590" s="1"/>
      <c r="B590" s="1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</row>
    <row r="591" spans="1:60" x14ac:dyDescent="0.25">
      <c r="A591" s="1"/>
      <c r="B591" s="1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</row>
    <row r="592" spans="1:60" x14ac:dyDescent="0.25">
      <c r="A592" s="1"/>
      <c r="B592" s="1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</row>
    <row r="593" spans="1:60" x14ac:dyDescent="0.25">
      <c r="A593" s="1"/>
      <c r="B593" s="1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</row>
    <row r="594" spans="1:60" x14ac:dyDescent="0.25">
      <c r="A594" s="1"/>
      <c r="B594" s="1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</row>
    <row r="595" spans="1:60" x14ac:dyDescent="0.25">
      <c r="A595" s="1"/>
      <c r="B595" s="1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</row>
    <row r="596" spans="1:60" x14ac:dyDescent="0.25">
      <c r="A596" s="1"/>
      <c r="B596" s="1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</row>
    <row r="597" spans="1:60" x14ac:dyDescent="0.25">
      <c r="A597" s="1"/>
      <c r="B597" s="1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</row>
    <row r="598" spans="1:60" x14ac:dyDescent="0.25">
      <c r="A598" s="1"/>
      <c r="B598" s="1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</row>
    <row r="599" spans="1:60" x14ac:dyDescent="0.25">
      <c r="A599" s="1"/>
      <c r="B599" s="1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</row>
    <row r="600" spans="1:60" x14ac:dyDescent="0.25">
      <c r="A600" s="1"/>
      <c r="B600" s="1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</row>
    <row r="601" spans="1:60" x14ac:dyDescent="0.25">
      <c r="A601" s="1"/>
      <c r="B601" s="1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</row>
    <row r="602" spans="1:60" x14ac:dyDescent="0.25">
      <c r="A602" s="1"/>
      <c r="B602" s="1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</row>
    <row r="603" spans="1:60" x14ac:dyDescent="0.25">
      <c r="A603" s="1"/>
      <c r="B603" s="1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</row>
    <row r="604" spans="1:60" x14ac:dyDescent="0.25">
      <c r="A604" s="1"/>
      <c r="B604" s="1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</row>
    <row r="605" spans="1:60" x14ac:dyDescent="0.25">
      <c r="A605" s="1"/>
      <c r="B605" s="1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</row>
    <row r="606" spans="1:60" x14ac:dyDescent="0.25">
      <c r="A606" s="1"/>
      <c r="B606" s="1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</row>
    <row r="607" spans="1:60" x14ac:dyDescent="0.25">
      <c r="A607" s="1"/>
      <c r="B607" s="1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</row>
    <row r="608" spans="1:60" x14ac:dyDescent="0.25">
      <c r="A608" s="1"/>
      <c r="B608" s="1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</row>
    <row r="609" spans="1:60" x14ac:dyDescent="0.25">
      <c r="A609" s="1"/>
      <c r="B609" s="1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</row>
    <row r="610" spans="1:60" x14ac:dyDescent="0.25">
      <c r="A610" s="1"/>
      <c r="B610" s="1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</row>
    <row r="611" spans="1:60" x14ac:dyDescent="0.25">
      <c r="A611" s="1"/>
      <c r="B611" s="1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</row>
    <row r="612" spans="1:60" x14ac:dyDescent="0.25">
      <c r="A612" s="1"/>
      <c r="B612" s="1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</row>
    <row r="613" spans="1:60" x14ac:dyDescent="0.25">
      <c r="A613" s="1"/>
      <c r="B613" s="1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</row>
    <row r="614" spans="1:60" x14ac:dyDescent="0.25">
      <c r="A614" s="1"/>
      <c r="B614" s="1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</row>
    <row r="615" spans="1:60" x14ac:dyDescent="0.25">
      <c r="A615" s="1"/>
      <c r="B615" s="1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</row>
    <row r="616" spans="1:60" x14ac:dyDescent="0.25">
      <c r="A616" s="1"/>
      <c r="B616" s="1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</row>
    <row r="617" spans="1:60" x14ac:dyDescent="0.25">
      <c r="A617" s="1"/>
      <c r="B617" s="1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</row>
    <row r="618" spans="1:60" x14ac:dyDescent="0.25">
      <c r="A618" s="1"/>
      <c r="B618" s="1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</row>
    <row r="619" spans="1:60" x14ac:dyDescent="0.25">
      <c r="A619" s="1"/>
      <c r="B619" s="1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</row>
    <row r="620" spans="1:60" x14ac:dyDescent="0.25">
      <c r="A620" s="1"/>
      <c r="B620" s="1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</row>
    <row r="621" spans="1:60" x14ac:dyDescent="0.25">
      <c r="A621" s="1"/>
      <c r="B621" s="1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</row>
    <row r="622" spans="1:60" x14ac:dyDescent="0.25">
      <c r="A622" s="1"/>
      <c r="B622" s="1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</row>
    <row r="623" spans="1:60" x14ac:dyDescent="0.25">
      <c r="A623" s="1"/>
      <c r="B623" s="1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</row>
    <row r="624" spans="1:60" x14ac:dyDescent="0.25">
      <c r="A624" s="1"/>
      <c r="B624" s="1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</row>
    <row r="625" spans="1:60" x14ac:dyDescent="0.25">
      <c r="A625" s="1"/>
      <c r="B625" s="1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</row>
    <row r="626" spans="1:60" x14ac:dyDescent="0.25">
      <c r="A626" s="1"/>
      <c r="B626" s="1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</row>
    <row r="627" spans="1:60" x14ac:dyDescent="0.25">
      <c r="A627" s="1"/>
      <c r="B627" s="1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</row>
    <row r="628" spans="1:60" x14ac:dyDescent="0.25">
      <c r="A628" s="1"/>
      <c r="B628" s="1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</row>
    <row r="629" spans="1:60" x14ac:dyDescent="0.25">
      <c r="A629" s="1"/>
      <c r="B629" s="1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</row>
    <row r="630" spans="1:60" x14ac:dyDescent="0.25">
      <c r="A630" s="1"/>
      <c r="B630" s="1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</row>
    <row r="631" spans="1:60" x14ac:dyDescent="0.25">
      <c r="A631" s="1"/>
      <c r="B631" s="1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</row>
    <row r="632" spans="1:60" x14ac:dyDescent="0.25">
      <c r="A632" s="1"/>
      <c r="B632" s="1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</row>
    <row r="633" spans="1:60" x14ac:dyDescent="0.25">
      <c r="A633" s="1"/>
      <c r="B633" s="1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</row>
    <row r="634" spans="1:60" x14ac:dyDescent="0.25">
      <c r="A634" s="1"/>
      <c r="B634" s="1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</row>
    <row r="635" spans="1:60" x14ac:dyDescent="0.25">
      <c r="A635" s="1"/>
      <c r="B635" s="1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</row>
    <row r="636" spans="1:60" x14ac:dyDescent="0.25">
      <c r="A636" s="1"/>
      <c r="B636" s="1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</row>
    <row r="637" spans="1:60" x14ac:dyDescent="0.25">
      <c r="A637" s="1"/>
      <c r="B637" s="1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</row>
    <row r="638" spans="1:60" x14ac:dyDescent="0.25">
      <c r="A638" s="1"/>
      <c r="B638" s="1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</row>
    <row r="639" spans="1:60" x14ac:dyDescent="0.25">
      <c r="A639" s="1"/>
      <c r="B639" s="1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</row>
    <row r="640" spans="1:60" x14ac:dyDescent="0.25">
      <c r="A640" s="1"/>
      <c r="B640" s="1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</row>
    <row r="641" spans="1:60" x14ac:dyDescent="0.25">
      <c r="A641" s="1"/>
      <c r="B641" s="1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</row>
    <row r="642" spans="1:60" x14ac:dyDescent="0.25">
      <c r="A642" s="1"/>
      <c r="B642" s="1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</row>
    <row r="643" spans="1:60" x14ac:dyDescent="0.25">
      <c r="A643" s="1"/>
      <c r="B643" s="1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</row>
    <row r="644" spans="1:60" x14ac:dyDescent="0.25">
      <c r="A644" s="1"/>
      <c r="B644" s="1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</row>
    <row r="645" spans="1:60" x14ac:dyDescent="0.25">
      <c r="A645" s="1"/>
      <c r="B645" s="1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</row>
    <row r="646" spans="1:60" x14ac:dyDescent="0.25">
      <c r="A646" s="1"/>
      <c r="B646" s="1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</row>
    <row r="647" spans="1:60" x14ac:dyDescent="0.25">
      <c r="A647" s="1"/>
      <c r="B647" s="1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</row>
    <row r="648" spans="1:60" x14ac:dyDescent="0.25">
      <c r="A648" s="1"/>
      <c r="B648" s="1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</row>
    <row r="649" spans="1:60" x14ac:dyDescent="0.25">
      <c r="A649" s="1"/>
      <c r="B649" s="1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</row>
    <row r="650" spans="1:60" x14ac:dyDescent="0.25">
      <c r="A650" s="1"/>
      <c r="B650" s="1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</row>
    <row r="651" spans="1:60" x14ac:dyDescent="0.25">
      <c r="A651" s="1"/>
      <c r="B651" s="1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</row>
    <row r="652" spans="1:60" x14ac:dyDescent="0.25">
      <c r="A652" s="1"/>
      <c r="B652" s="1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</row>
    <row r="653" spans="1:60" x14ac:dyDescent="0.25">
      <c r="A653" s="1"/>
      <c r="B653" s="1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</row>
    <row r="654" spans="1:60" x14ac:dyDescent="0.25">
      <c r="A654" s="1"/>
      <c r="B654" s="1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</row>
    <row r="655" spans="1:60" x14ac:dyDescent="0.25">
      <c r="A655" s="1"/>
      <c r="B655" s="1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</row>
    <row r="656" spans="1:60" x14ac:dyDescent="0.25">
      <c r="A656" s="1"/>
      <c r="B656" s="1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</row>
    <row r="657" spans="1:60" x14ac:dyDescent="0.25">
      <c r="A657" s="1"/>
      <c r="B657" s="1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</row>
    <row r="658" spans="1:60" x14ac:dyDescent="0.25">
      <c r="A658" s="1"/>
      <c r="B658" s="1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</row>
    <row r="659" spans="1:60" x14ac:dyDescent="0.25">
      <c r="A659" s="1"/>
      <c r="B659" s="1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</row>
    <row r="660" spans="1:60" x14ac:dyDescent="0.25">
      <c r="A660" s="1"/>
      <c r="B660" s="1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</row>
    <row r="661" spans="1:60" x14ac:dyDescent="0.25">
      <c r="A661" s="1"/>
      <c r="B661" s="1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</row>
    <row r="662" spans="1:60" x14ac:dyDescent="0.25">
      <c r="A662" s="1"/>
      <c r="B662" s="1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</row>
    <row r="663" spans="1:60" x14ac:dyDescent="0.25">
      <c r="A663" s="1"/>
      <c r="B663" s="1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</row>
    <row r="664" spans="1:60" x14ac:dyDescent="0.25">
      <c r="A664" s="1"/>
      <c r="B664" s="1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</row>
    <row r="665" spans="1:60" x14ac:dyDescent="0.25">
      <c r="A665" s="1"/>
      <c r="B665" s="1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</row>
    <row r="666" spans="1:60" x14ac:dyDescent="0.25">
      <c r="A666" s="1"/>
      <c r="B666" s="1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</row>
    <row r="667" spans="1:60" x14ac:dyDescent="0.25">
      <c r="A667" s="1"/>
      <c r="B667" s="1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</row>
    <row r="668" spans="1:60" x14ac:dyDescent="0.25">
      <c r="A668" s="1"/>
      <c r="B668" s="1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</row>
    <row r="669" spans="1:60" x14ac:dyDescent="0.25">
      <c r="A669" s="1"/>
      <c r="B669" s="1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</row>
    <row r="670" spans="1:60" x14ac:dyDescent="0.25">
      <c r="A670" s="1"/>
      <c r="B670" s="1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</row>
    <row r="671" spans="1:60" x14ac:dyDescent="0.25">
      <c r="A671" s="1"/>
      <c r="B671" s="1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</row>
    <row r="672" spans="1:60" x14ac:dyDescent="0.25">
      <c r="A672" s="1"/>
      <c r="B672" s="1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</row>
    <row r="673" spans="1:60" x14ac:dyDescent="0.25">
      <c r="A673" s="1"/>
      <c r="B673" s="1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</row>
    <row r="674" spans="1:60" x14ac:dyDescent="0.25">
      <c r="A674" s="1"/>
      <c r="B674" s="1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</row>
    <row r="675" spans="1:60" x14ac:dyDescent="0.25">
      <c r="A675" s="1"/>
      <c r="B675" s="1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</row>
    <row r="676" spans="1:60" x14ac:dyDescent="0.25">
      <c r="A676" s="1"/>
      <c r="B676" s="1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</row>
    <row r="677" spans="1:60" x14ac:dyDescent="0.25">
      <c r="A677" s="1"/>
      <c r="B677" s="1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</row>
    <row r="678" spans="1:60" x14ac:dyDescent="0.25">
      <c r="A678" s="1"/>
      <c r="B678" s="1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</row>
    <row r="679" spans="1:60" x14ac:dyDescent="0.25">
      <c r="A679" s="1"/>
      <c r="B679" s="1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</row>
    <row r="680" spans="1:60" x14ac:dyDescent="0.25">
      <c r="A680" s="1"/>
      <c r="B680" s="1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</row>
    <row r="681" spans="1:60" x14ac:dyDescent="0.25">
      <c r="A681" s="1"/>
      <c r="B681" s="1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</row>
    <row r="682" spans="1:60" x14ac:dyDescent="0.25">
      <c r="A682" s="1"/>
      <c r="B682" s="1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</row>
    <row r="683" spans="1:60" x14ac:dyDescent="0.25">
      <c r="A683" s="1"/>
      <c r="B683" s="1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</row>
    <row r="684" spans="1:60" x14ac:dyDescent="0.25">
      <c r="A684" s="1"/>
      <c r="B684" s="1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</row>
    <row r="685" spans="1:60" x14ac:dyDescent="0.25">
      <c r="A685" s="1"/>
      <c r="B685" s="1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</row>
    <row r="686" spans="1:60" x14ac:dyDescent="0.25">
      <c r="A686" s="1"/>
      <c r="B686" s="1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</row>
    <row r="687" spans="1:60" x14ac:dyDescent="0.25">
      <c r="A687" s="1"/>
      <c r="B687" s="1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</row>
    <row r="688" spans="1:60" x14ac:dyDescent="0.25">
      <c r="A688" s="1"/>
      <c r="B688" s="1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</row>
    <row r="689" spans="1:60" x14ac:dyDescent="0.25">
      <c r="A689" s="1"/>
      <c r="B689" s="1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</row>
    <row r="690" spans="1:60" x14ac:dyDescent="0.25">
      <c r="A690" s="1"/>
      <c r="B690" s="1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</row>
    <row r="691" spans="1:60" x14ac:dyDescent="0.25">
      <c r="A691" s="1"/>
      <c r="B691" s="1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</row>
    <row r="692" spans="1:60" x14ac:dyDescent="0.25">
      <c r="A692" s="1"/>
      <c r="B692" s="1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</row>
    <row r="693" spans="1:60" x14ac:dyDescent="0.25">
      <c r="A693" s="1"/>
      <c r="B693" s="1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</row>
    <row r="694" spans="1:60" x14ac:dyDescent="0.25">
      <c r="A694" s="1"/>
      <c r="B694" s="1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</row>
    <row r="695" spans="1:60" x14ac:dyDescent="0.25">
      <c r="A695" s="1"/>
      <c r="B695" s="1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</row>
    <row r="696" spans="1:60" x14ac:dyDescent="0.25">
      <c r="A696" s="1"/>
      <c r="B696" s="1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</row>
    <row r="697" spans="1:60" x14ac:dyDescent="0.25">
      <c r="A697" s="1"/>
      <c r="B697" s="1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</row>
    <row r="698" spans="1:60" x14ac:dyDescent="0.25">
      <c r="A698" s="1"/>
      <c r="B698" s="1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</row>
    <row r="699" spans="1:60" x14ac:dyDescent="0.25">
      <c r="A699" s="1"/>
      <c r="B699" s="1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</row>
    <row r="700" spans="1:60" x14ac:dyDescent="0.25">
      <c r="A700" s="1"/>
      <c r="B700" s="1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</row>
    <row r="701" spans="1:60" x14ac:dyDescent="0.25">
      <c r="A701" s="1"/>
      <c r="B701" s="1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</row>
    <row r="702" spans="1:60" x14ac:dyDescent="0.25">
      <c r="A702" s="1"/>
      <c r="B702" s="1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</row>
    <row r="703" spans="1:60" x14ac:dyDescent="0.25">
      <c r="A703" s="1"/>
      <c r="B703" s="1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</row>
    <row r="704" spans="1:60" x14ac:dyDescent="0.25">
      <c r="A704" s="1"/>
      <c r="B704" s="1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</row>
    <row r="705" spans="1:60" x14ac:dyDescent="0.25">
      <c r="A705" s="1"/>
      <c r="B705" s="1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</row>
    <row r="706" spans="1:60" x14ac:dyDescent="0.25">
      <c r="A706" s="1"/>
      <c r="B706" s="1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</row>
    <row r="707" spans="1:60" x14ac:dyDescent="0.25">
      <c r="A707" s="1"/>
      <c r="B707" s="1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</row>
    <row r="708" spans="1:60" x14ac:dyDescent="0.25">
      <c r="A708" s="1"/>
      <c r="B708" s="1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</row>
    <row r="709" spans="1:60" x14ac:dyDescent="0.25">
      <c r="A709" s="1"/>
      <c r="B709" s="1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</row>
    <row r="710" spans="1:60" x14ac:dyDescent="0.25">
      <c r="A710" s="1"/>
      <c r="B710" s="1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</row>
    <row r="711" spans="1:60" x14ac:dyDescent="0.25">
      <c r="A711" s="1"/>
      <c r="B711" s="1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</row>
    <row r="712" spans="1:60" x14ac:dyDescent="0.25">
      <c r="A712" s="1"/>
      <c r="B712" s="1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</row>
    <row r="713" spans="1:60" x14ac:dyDescent="0.25">
      <c r="A713" s="1"/>
      <c r="B713" s="1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</row>
    <row r="714" spans="1:60" x14ac:dyDescent="0.25">
      <c r="A714" s="1"/>
      <c r="B714" s="1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</row>
    <row r="715" spans="1:60" x14ac:dyDescent="0.25">
      <c r="A715" s="1"/>
      <c r="B715" s="1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</row>
    <row r="716" spans="1:60" x14ac:dyDescent="0.25">
      <c r="A716" s="1"/>
      <c r="B716" s="1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</row>
    <row r="717" spans="1:60" x14ac:dyDescent="0.25">
      <c r="A717" s="1"/>
      <c r="B717" s="1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</row>
    <row r="718" spans="1:60" x14ac:dyDescent="0.25">
      <c r="A718" s="1"/>
      <c r="B718" s="1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</row>
    <row r="719" spans="1:60" x14ac:dyDescent="0.25">
      <c r="A719" s="1"/>
      <c r="B719" s="1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</row>
    <row r="720" spans="1:60" x14ac:dyDescent="0.25">
      <c r="A720" s="1"/>
      <c r="B720" s="1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</row>
    <row r="721" spans="1:60" x14ac:dyDescent="0.25">
      <c r="A721" s="1"/>
      <c r="B721" s="1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</row>
    <row r="722" spans="1:60" x14ac:dyDescent="0.25">
      <c r="A722" s="1"/>
      <c r="B722" s="1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</row>
    <row r="723" spans="1:60" x14ac:dyDescent="0.25">
      <c r="A723" s="1"/>
      <c r="B723" s="1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</row>
    <row r="724" spans="1:60" x14ac:dyDescent="0.25">
      <c r="A724" s="1"/>
      <c r="B724" s="1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</row>
    <row r="725" spans="1:60" x14ac:dyDescent="0.25">
      <c r="A725" s="1"/>
      <c r="B725" s="1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</row>
    <row r="726" spans="1:60" x14ac:dyDescent="0.25">
      <c r="A726" s="1"/>
      <c r="B726" s="1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</row>
    <row r="727" spans="1:60" x14ac:dyDescent="0.25">
      <c r="A727" s="1"/>
      <c r="B727" s="1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</row>
    <row r="728" spans="1:60" x14ac:dyDescent="0.25">
      <c r="A728" s="1"/>
      <c r="B728" s="1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</row>
    <row r="729" spans="1:60" x14ac:dyDescent="0.25">
      <c r="A729" s="1"/>
      <c r="B729" s="1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</row>
    <row r="730" spans="1:60" x14ac:dyDescent="0.25">
      <c r="A730" s="1"/>
      <c r="B730" s="1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</row>
    <row r="731" spans="1:60" x14ac:dyDescent="0.25">
      <c r="A731" s="1"/>
      <c r="B731" s="1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</row>
    <row r="732" spans="1:60" x14ac:dyDescent="0.25">
      <c r="A732" s="1"/>
      <c r="B732" s="1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</row>
    <row r="733" spans="1:60" x14ac:dyDescent="0.25">
      <c r="A733" s="1"/>
      <c r="B733" s="1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</row>
    <row r="734" spans="1:60" x14ac:dyDescent="0.25">
      <c r="A734" s="1"/>
      <c r="B734" s="1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</row>
    <row r="735" spans="1:60" x14ac:dyDescent="0.25">
      <c r="A735" s="1"/>
      <c r="B735" s="1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</row>
    <row r="736" spans="1:60" x14ac:dyDescent="0.25">
      <c r="A736" s="1"/>
      <c r="B736" s="1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</row>
    <row r="737" spans="1:60" x14ac:dyDescent="0.25">
      <c r="A737" s="1"/>
      <c r="B737" s="1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</row>
    <row r="738" spans="1:60" x14ac:dyDescent="0.25">
      <c r="A738" s="1"/>
      <c r="B738" s="1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</row>
    <row r="739" spans="1:60" x14ac:dyDescent="0.25">
      <c r="A739" s="1"/>
      <c r="B739" s="1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</row>
    <row r="740" spans="1:60" x14ac:dyDescent="0.25">
      <c r="A740" s="1"/>
      <c r="B740" s="1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</row>
    <row r="741" spans="1:60" x14ac:dyDescent="0.25">
      <c r="A741" s="1"/>
      <c r="B741" s="1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</row>
    <row r="742" spans="1:60" x14ac:dyDescent="0.25">
      <c r="A742" s="1"/>
      <c r="B742" s="1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</row>
    <row r="743" spans="1:60" x14ac:dyDescent="0.25">
      <c r="A743" s="1"/>
      <c r="B743" s="1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</row>
    <row r="744" spans="1:60" x14ac:dyDescent="0.25">
      <c r="A744" s="1"/>
      <c r="B744" s="1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</row>
    <row r="745" spans="1:60" x14ac:dyDescent="0.25">
      <c r="A745" s="1"/>
      <c r="B745" s="1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</row>
    <row r="746" spans="1:60" x14ac:dyDescent="0.25">
      <c r="A746" s="1"/>
      <c r="B746" s="1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</row>
    <row r="747" spans="1:60" x14ac:dyDescent="0.25">
      <c r="A747" s="1"/>
      <c r="B747" s="1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</row>
    <row r="748" spans="1:60" x14ac:dyDescent="0.25">
      <c r="A748" s="1"/>
      <c r="B748" s="1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</row>
    <row r="749" spans="1:60" x14ac:dyDescent="0.25">
      <c r="A749" s="1"/>
      <c r="B749" s="1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</row>
    <row r="750" spans="1:60" x14ac:dyDescent="0.25">
      <c r="A750" s="1"/>
      <c r="B750" s="1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</row>
    <row r="751" spans="1:60" x14ac:dyDescent="0.25">
      <c r="A751" s="1"/>
      <c r="B751" s="1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</row>
    <row r="752" spans="1:60" x14ac:dyDescent="0.25">
      <c r="A752" s="1"/>
      <c r="B752" s="1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</row>
    <row r="753" spans="1:60" x14ac:dyDescent="0.25">
      <c r="A753" s="1"/>
      <c r="B753" s="1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</row>
    <row r="754" spans="1:60" x14ac:dyDescent="0.25">
      <c r="A754" s="1"/>
      <c r="B754" s="1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</row>
    <row r="755" spans="1:60" x14ac:dyDescent="0.25">
      <c r="A755" s="1"/>
      <c r="B755" s="1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</row>
    <row r="756" spans="1:60" x14ac:dyDescent="0.25">
      <c r="A756" s="1"/>
      <c r="B756" s="1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</row>
    <row r="757" spans="1:60" x14ac:dyDescent="0.25">
      <c r="A757" s="1"/>
      <c r="B757" s="1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</row>
    <row r="758" spans="1:60" x14ac:dyDescent="0.25">
      <c r="A758" s="1"/>
      <c r="B758" s="1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</row>
    <row r="759" spans="1:60" x14ac:dyDescent="0.25">
      <c r="A759" s="1"/>
      <c r="B759" s="1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</row>
    <row r="760" spans="1:60" x14ac:dyDescent="0.25">
      <c r="A760" s="1"/>
      <c r="B760" s="1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</row>
    <row r="761" spans="1:60" x14ac:dyDescent="0.25">
      <c r="A761" s="1"/>
      <c r="B761" s="1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</row>
    <row r="762" spans="1:60" x14ac:dyDescent="0.25">
      <c r="A762" s="1"/>
      <c r="B762" s="1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</row>
    <row r="763" spans="1:60" x14ac:dyDescent="0.25">
      <c r="A763" s="1"/>
      <c r="B763" s="1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</row>
    <row r="764" spans="1:60" x14ac:dyDescent="0.25">
      <c r="A764" s="1"/>
      <c r="B764" s="1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</row>
    <row r="765" spans="1:60" x14ac:dyDescent="0.25">
      <c r="A765" s="1"/>
      <c r="B765" s="1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</row>
    <row r="766" spans="1:60" x14ac:dyDescent="0.25">
      <c r="A766" s="1"/>
      <c r="B766" s="1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</row>
    <row r="767" spans="1:60" x14ac:dyDescent="0.25">
      <c r="A767" s="1"/>
      <c r="B767" s="1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</row>
    <row r="768" spans="1:60" x14ac:dyDescent="0.25">
      <c r="A768" s="1"/>
      <c r="B768" s="1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</row>
    <row r="769" spans="1:60" x14ac:dyDescent="0.25">
      <c r="A769" s="1"/>
      <c r="B769" s="1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</row>
    <row r="770" spans="1:60" x14ac:dyDescent="0.25">
      <c r="A770" s="1"/>
      <c r="B770" s="1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</row>
    <row r="771" spans="1:60" x14ac:dyDescent="0.25">
      <c r="A771" s="1"/>
      <c r="B771" s="1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</row>
    <row r="772" spans="1:60" x14ac:dyDescent="0.25">
      <c r="A772" s="1"/>
      <c r="B772" s="1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</row>
    <row r="773" spans="1:60" x14ac:dyDescent="0.25">
      <c r="A773" s="1"/>
      <c r="B773" s="1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</row>
    <row r="774" spans="1:60" x14ac:dyDescent="0.25">
      <c r="A774" s="1"/>
      <c r="B774" s="1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</row>
    <row r="775" spans="1:60" x14ac:dyDescent="0.25">
      <c r="A775" s="1"/>
      <c r="B775" s="1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</row>
    <row r="776" spans="1:60" x14ac:dyDescent="0.25">
      <c r="A776" s="1"/>
      <c r="B776" s="1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</row>
    <row r="777" spans="1:60" x14ac:dyDescent="0.25">
      <c r="A777" s="1"/>
      <c r="B777" s="1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</row>
    <row r="778" spans="1:60" x14ac:dyDescent="0.25">
      <c r="A778" s="1"/>
      <c r="B778" s="1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</row>
    <row r="779" spans="1:60" x14ac:dyDescent="0.25">
      <c r="A779" s="1"/>
      <c r="B779" s="1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</row>
    <row r="780" spans="1:60" x14ac:dyDescent="0.25">
      <c r="A780" s="1"/>
      <c r="B780" s="1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</row>
    <row r="781" spans="1:60" x14ac:dyDescent="0.25">
      <c r="A781" s="1"/>
      <c r="B781" s="1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</row>
    <row r="782" spans="1:60" x14ac:dyDescent="0.25">
      <c r="A782" s="1"/>
      <c r="B782" s="1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</row>
    <row r="783" spans="1:60" x14ac:dyDescent="0.25">
      <c r="A783" s="1"/>
      <c r="B783" s="1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</row>
    <row r="784" spans="1:60" x14ac:dyDescent="0.25">
      <c r="A784" s="1"/>
      <c r="B784" s="1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</row>
    <row r="785" spans="1:60" x14ac:dyDescent="0.25">
      <c r="A785" s="1"/>
      <c r="B785" s="1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</row>
    <row r="786" spans="1:60" x14ac:dyDescent="0.25">
      <c r="A786" s="1"/>
      <c r="B786" s="1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</row>
    <row r="787" spans="1:60" x14ac:dyDescent="0.25">
      <c r="A787" s="1"/>
      <c r="B787" s="1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</row>
    <row r="788" spans="1:60" x14ac:dyDescent="0.25">
      <c r="A788" s="1"/>
      <c r="B788" s="1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</row>
    <row r="789" spans="1:60" x14ac:dyDescent="0.25">
      <c r="A789" s="1"/>
      <c r="B789" s="1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</row>
    <row r="790" spans="1:60" x14ac:dyDescent="0.25">
      <c r="A790" s="1"/>
      <c r="B790" s="1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</row>
    <row r="791" spans="1:60" x14ac:dyDescent="0.25">
      <c r="A791" s="1"/>
      <c r="B791" s="1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</row>
    <row r="792" spans="1:60" x14ac:dyDescent="0.25">
      <c r="A792" s="1"/>
      <c r="B792" s="1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</row>
    <row r="793" spans="1:60" x14ac:dyDescent="0.25">
      <c r="A793" s="1"/>
      <c r="B793" s="1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</row>
    <row r="794" spans="1:60" x14ac:dyDescent="0.25">
      <c r="A794" s="1"/>
      <c r="B794" s="1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</row>
    <row r="795" spans="1:60" x14ac:dyDescent="0.25">
      <c r="A795" s="1"/>
      <c r="B795" s="1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</row>
    <row r="796" spans="1:60" x14ac:dyDescent="0.25">
      <c r="A796" s="1"/>
      <c r="B796" s="1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</row>
    <row r="797" spans="1:60" x14ac:dyDescent="0.25">
      <c r="A797" s="1"/>
      <c r="B797" s="1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</row>
    <row r="798" spans="1:60" x14ac:dyDescent="0.25">
      <c r="A798" s="1"/>
      <c r="B798" s="1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</row>
    <row r="799" spans="1:60" x14ac:dyDescent="0.25">
      <c r="A799" s="1"/>
      <c r="B799" s="1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</row>
    <row r="800" spans="1:60" x14ac:dyDescent="0.25">
      <c r="A800" s="1"/>
      <c r="B800" s="1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</row>
    <row r="801" spans="1:60" x14ac:dyDescent="0.25">
      <c r="A801" s="1"/>
      <c r="B801" s="1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</row>
    <row r="802" spans="1:60" x14ac:dyDescent="0.25">
      <c r="A802" s="1"/>
      <c r="B802" s="1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</row>
    <row r="803" spans="1:60" x14ac:dyDescent="0.25">
      <c r="A803" s="1"/>
      <c r="B803" s="1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</row>
    <row r="804" spans="1:60" x14ac:dyDescent="0.25">
      <c r="A804" s="1"/>
      <c r="B804" s="1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</row>
    <row r="805" spans="1:60" x14ac:dyDescent="0.25">
      <c r="A805" s="1"/>
      <c r="B805" s="1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</row>
    <row r="806" spans="1:60" x14ac:dyDescent="0.25">
      <c r="A806" s="1"/>
      <c r="B806" s="1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</row>
    <row r="807" spans="1:60" x14ac:dyDescent="0.25">
      <c r="A807" s="1"/>
      <c r="B807" s="1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</row>
    <row r="808" spans="1:60" x14ac:dyDescent="0.25">
      <c r="A808" s="1"/>
      <c r="B808" s="1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</row>
    <row r="809" spans="1:60" x14ac:dyDescent="0.25">
      <c r="A809" s="1"/>
      <c r="B809" s="1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</row>
    <row r="810" spans="1:60" x14ac:dyDescent="0.25">
      <c r="A810" s="1"/>
      <c r="B810" s="1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</row>
    <row r="811" spans="1:60" x14ac:dyDescent="0.25">
      <c r="A811" s="1"/>
      <c r="B811" s="1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</row>
    <row r="812" spans="1:60" x14ac:dyDescent="0.25">
      <c r="A812" s="1"/>
      <c r="B812" s="1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</row>
    <row r="813" spans="1:60" x14ac:dyDescent="0.25">
      <c r="A813" s="1"/>
      <c r="B813" s="1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</row>
    <row r="814" spans="1:60" x14ac:dyDescent="0.25">
      <c r="A814" s="1"/>
      <c r="B814" s="1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</row>
    <row r="815" spans="1:60" x14ac:dyDescent="0.25">
      <c r="A815" s="1"/>
      <c r="B815" s="1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</row>
    <row r="816" spans="1:60" x14ac:dyDescent="0.25">
      <c r="A816" s="1"/>
      <c r="B816" s="1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</row>
    <row r="817" spans="1:60" x14ac:dyDescent="0.25">
      <c r="A817" s="1"/>
      <c r="B817" s="1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</row>
    <row r="818" spans="1:60" x14ac:dyDescent="0.25">
      <c r="A818" s="1"/>
      <c r="B818" s="1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</row>
    <row r="819" spans="1:60" x14ac:dyDescent="0.25">
      <c r="A819" s="1"/>
      <c r="B819" s="1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</row>
    <row r="820" spans="1:60" x14ac:dyDescent="0.25">
      <c r="A820" s="1"/>
      <c r="B820" s="1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</row>
    <row r="821" spans="1:60" x14ac:dyDescent="0.25">
      <c r="A821" s="1"/>
      <c r="B821" s="1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</row>
    <row r="822" spans="1:60" x14ac:dyDescent="0.25">
      <c r="A822" s="1"/>
      <c r="B822" s="1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</row>
    <row r="823" spans="1:60" x14ac:dyDescent="0.25">
      <c r="A823" s="1"/>
      <c r="B823" s="1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</row>
    <row r="824" spans="1:60" x14ac:dyDescent="0.25">
      <c r="A824" s="1"/>
      <c r="B824" s="1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</row>
    <row r="825" spans="1:60" x14ac:dyDescent="0.25">
      <c r="A825" s="1"/>
      <c r="B825" s="1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</row>
    <row r="826" spans="1:60" x14ac:dyDescent="0.25">
      <c r="A826" s="1"/>
      <c r="B826" s="1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</row>
    <row r="827" spans="1:60" x14ac:dyDescent="0.25">
      <c r="A827" s="1"/>
      <c r="B827" s="1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</row>
    <row r="828" spans="1:60" x14ac:dyDescent="0.25">
      <c r="A828" s="1"/>
      <c r="B828" s="1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</row>
    <row r="829" spans="1:60" x14ac:dyDescent="0.25">
      <c r="A829" s="1"/>
      <c r="B829" s="1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</row>
    <row r="830" spans="1:60" x14ac:dyDescent="0.25">
      <c r="A830" s="1"/>
      <c r="B830" s="1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</row>
    <row r="831" spans="1:60" x14ac:dyDescent="0.25">
      <c r="A831" s="1"/>
      <c r="B831" s="1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</row>
    <row r="832" spans="1:60" x14ac:dyDescent="0.25">
      <c r="A832" s="1"/>
      <c r="B832" s="1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</row>
    <row r="833" spans="1:60" x14ac:dyDescent="0.25">
      <c r="A833" s="1"/>
      <c r="B833" s="1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</row>
    <row r="834" spans="1:60" x14ac:dyDescent="0.25">
      <c r="A834" s="1"/>
      <c r="B834" s="1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</row>
    <row r="835" spans="1:60" x14ac:dyDescent="0.25">
      <c r="A835" s="1"/>
      <c r="B835" s="1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</row>
    <row r="836" spans="1:60" x14ac:dyDescent="0.25">
      <c r="A836" s="1"/>
      <c r="B836" s="1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</row>
    <row r="837" spans="1:60" x14ac:dyDescent="0.25">
      <c r="A837" s="1"/>
      <c r="B837" s="1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</row>
    <row r="838" spans="1:60" x14ac:dyDescent="0.25">
      <c r="A838" s="1"/>
      <c r="B838" s="1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</row>
    <row r="839" spans="1:60" x14ac:dyDescent="0.25">
      <c r="A839" s="1"/>
      <c r="B839" s="1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</row>
    <row r="840" spans="1:60" x14ac:dyDescent="0.25">
      <c r="A840" s="1"/>
      <c r="B840" s="1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</row>
    <row r="841" spans="1:60" x14ac:dyDescent="0.25">
      <c r="A841" s="1"/>
      <c r="B841" s="1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</row>
    <row r="842" spans="1:60" x14ac:dyDescent="0.25">
      <c r="A842" s="1"/>
      <c r="B842" s="1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</row>
    <row r="843" spans="1:60" x14ac:dyDescent="0.25">
      <c r="A843" s="1"/>
      <c r="B843" s="1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</row>
    <row r="844" spans="1:60" x14ac:dyDescent="0.25">
      <c r="A844" s="1"/>
      <c r="B844" s="1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</row>
    <row r="845" spans="1:60" x14ac:dyDescent="0.25">
      <c r="A845" s="1"/>
      <c r="B845" s="1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</row>
    <row r="846" spans="1:60" x14ac:dyDescent="0.25">
      <c r="A846" s="1"/>
      <c r="B846" s="1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</row>
    <row r="847" spans="1:60" x14ac:dyDescent="0.25">
      <c r="A847" s="1"/>
      <c r="B847" s="1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</row>
    <row r="848" spans="1:60" x14ac:dyDescent="0.25">
      <c r="A848" s="1"/>
      <c r="B848" s="1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</row>
    <row r="849" spans="1:60" x14ac:dyDescent="0.25">
      <c r="A849" s="1"/>
      <c r="B849" s="1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</row>
    <row r="850" spans="1:60" x14ac:dyDescent="0.25">
      <c r="A850" s="1"/>
      <c r="B850" s="1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</row>
    <row r="851" spans="1:60" x14ac:dyDescent="0.25">
      <c r="A851" s="1"/>
      <c r="B851" s="1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</row>
    <row r="852" spans="1:60" x14ac:dyDescent="0.25">
      <c r="A852" s="1"/>
      <c r="B852" s="1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</row>
    <row r="853" spans="1:60" x14ac:dyDescent="0.25">
      <c r="A853" s="1"/>
      <c r="B853" s="1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</row>
    <row r="854" spans="1:60" x14ac:dyDescent="0.25">
      <c r="A854" s="1"/>
      <c r="B854" s="1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</row>
    <row r="855" spans="1:60" x14ac:dyDescent="0.25">
      <c r="A855" s="1"/>
      <c r="B855" s="1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</row>
    <row r="856" spans="1:60" x14ac:dyDescent="0.25">
      <c r="A856" s="1"/>
      <c r="B856" s="1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</row>
    <row r="857" spans="1:60" x14ac:dyDescent="0.25">
      <c r="A857" s="1"/>
      <c r="B857" s="1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</row>
    <row r="858" spans="1:60" x14ac:dyDescent="0.25">
      <c r="A858" s="1"/>
      <c r="B858" s="1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</row>
    <row r="859" spans="1:60" x14ac:dyDescent="0.25">
      <c r="A859" s="1"/>
      <c r="B859" s="1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</row>
    <row r="860" spans="1:60" x14ac:dyDescent="0.25">
      <c r="A860" s="1"/>
      <c r="B860" s="1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</row>
    <row r="861" spans="1:60" x14ac:dyDescent="0.25">
      <c r="A861" s="1"/>
      <c r="B861" s="1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</row>
    <row r="862" spans="1:60" x14ac:dyDescent="0.25">
      <c r="A862" s="1"/>
      <c r="B862" s="1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</row>
    <row r="863" spans="1:60" x14ac:dyDescent="0.25">
      <c r="A863" s="1"/>
      <c r="B863" s="1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</row>
    <row r="864" spans="1:60" x14ac:dyDescent="0.25">
      <c r="A864" s="1"/>
      <c r="B864" s="1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</row>
    <row r="865" spans="1:60" x14ac:dyDescent="0.25">
      <c r="A865" s="1"/>
      <c r="B865" s="1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</row>
    <row r="866" spans="1:60" x14ac:dyDescent="0.25">
      <c r="A866" s="1"/>
      <c r="B866" s="1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</row>
    <row r="867" spans="1:60" x14ac:dyDescent="0.25">
      <c r="A867" s="1"/>
      <c r="B867" s="1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</row>
    <row r="868" spans="1:60" x14ac:dyDescent="0.25">
      <c r="A868" s="1"/>
      <c r="B868" s="1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</row>
    <row r="869" spans="1:60" x14ac:dyDescent="0.25">
      <c r="A869" s="1"/>
      <c r="B869" s="1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</row>
    <row r="870" spans="1:60" x14ac:dyDescent="0.25">
      <c r="A870" s="1"/>
      <c r="B870" s="1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</row>
    <row r="871" spans="1:60" x14ac:dyDescent="0.25">
      <c r="A871" s="1"/>
      <c r="B871" s="1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</row>
    <row r="872" spans="1:60" x14ac:dyDescent="0.25">
      <c r="A872" s="1"/>
      <c r="B872" s="1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</row>
    <row r="873" spans="1:60" x14ac:dyDescent="0.25">
      <c r="A873" s="1"/>
      <c r="B873" s="1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</row>
    <row r="874" spans="1:60" x14ac:dyDescent="0.25">
      <c r="A874" s="1"/>
      <c r="B874" s="1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</row>
    <row r="875" spans="1:60" x14ac:dyDescent="0.25">
      <c r="A875" s="1"/>
      <c r="B875" s="1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</row>
    <row r="876" spans="1:60" x14ac:dyDescent="0.25">
      <c r="A876" s="1"/>
      <c r="B876" s="1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</row>
    <row r="877" spans="1:60" x14ac:dyDescent="0.25">
      <c r="A877" s="1"/>
      <c r="B877" s="1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</row>
    <row r="878" spans="1:60" x14ac:dyDescent="0.25">
      <c r="A878" s="1"/>
      <c r="B878" s="1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</row>
    <row r="879" spans="1:60" x14ac:dyDescent="0.25">
      <c r="A879" s="1"/>
      <c r="B879" s="1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</row>
    <row r="880" spans="1:60" x14ac:dyDescent="0.25">
      <c r="A880" s="1"/>
      <c r="B880" s="1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</row>
    <row r="881" spans="1:60" x14ac:dyDescent="0.25">
      <c r="A881" s="1"/>
      <c r="B881" s="1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</row>
    <row r="882" spans="1:60" x14ac:dyDescent="0.25">
      <c r="A882" s="1"/>
      <c r="B882" s="1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</row>
    <row r="883" spans="1:60" x14ac:dyDescent="0.25">
      <c r="A883" s="1"/>
      <c r="B883" s="1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</row>
    <row r="884" spans="1:60" x14ac:dyDescent="0.25">
      <c r="A884" s="1"/>
      <c r="B884" s="1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</row>
    <row r="885" spans="1:60" x14ac:dyDescent="0.25">
      <c r="A885" s="1"/>
      <c r="B885" s="1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</row>
    <row r="886" spans="1:60" x14ac:dyDescent="0.25">
      <c r="A886" s="1"/>
      <c r="B886" s="1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</row>
    <row r="887" spans="1:60" x14ac:dyDescent="0.25">
      <c r="A887" s="1"/>
      <c r="B887" s="1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</row>
    <row r="888" spans="1:60" x14ac:dyDescent="0.25">
      <c r="A888" s="1"/>
      <c r="B888" s="1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</row>
    <row r="889" spans="1:60" x14ac:dyDescent="0.25">
      <c r="A889" s="1"/>
      <c r="B889" s="1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</row>
    <row r="890" spans="1:60" x14ac:dyDescent="0.25">
      <c r="A890" s="1"/>
      <c r="B890" s="1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</row>
    <row r="891" spans="1:60" x14ac:dyDescent="0.25">
      <c r="A891" s="1"/>
      <c r="B891" s="1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</row>
    <row r="892" spans="1:60" x14ac:dyDescent="0.25">
      <c r="A892" s="1"/>
      <c r="B892" s="1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</row>
    <row r="893" spans="1:60" x14ac:dyDescent="0.25">
      <c r="A893" s="1"/>
      <c r="B893" s="1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</row>
    <row r="894" spans="1:60" x14ac:dyDescent="0.25">
      <c r="A894" s="1"/>
      <c r="B894" s="1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</row>
    <row r="895" spans="1:60" x14ac:dyDescent="0.25">
      <c r="A895" s="1"/>
      <c r="B895" s="1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</row>
    <row r="896" spans="1:60" x14ac:dyDescent="0.25">
      <c r="A896" s="1"/>
      <c r="B896" s="1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</row>
    <row r="897" spans="1:60" x14ac:dyDescent="0.25">
      <c r="A897" s="1"/>
      <c r="B897" s="1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</row>
    <row r="898" spans="1:60" x14ac:dyDescent="0.25">
      <c r="A898" s="1"/>
      <c r="B898" s="1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</row>
    <row r="899" spans="1:60" x14ac:dyDescent="0.25">
      <c r="A899" s="1"/>
      <c r="B899" s="1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</row>
    <row r="900" spans="1:60" x14ac:dyDescent="0.25">
      <c r="A900" s="1"/>
      <c r="B900" s="1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</row>
    <row r="901" spans="1:60" x14ac:dyDescent="0.25">
      <c r="A901" s="1"/>
      <c r="B901" s="1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</row>
    <row r="902" spans="1:60" x14ac:dyDescent="0.25">
      <c r="A902" s="1"/>
      <c r="B902" s="1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</row>
    <row r="903" spans="1:60" x14ac:dyDescent="0.25">
      <c r="A903" s="1"/>
      <c r="B903" s="1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</row>
    <row r="904" spans="1:60" x14ac:dyDescent="0.25">
      <c r="A904" s="1"/>
      <c r="B904" s="1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</row>
    <row r="905" spans="1:60" x14ac:dyDescent="0.25">
      <c r="A905" s="1"/>
      <c r="B905" s="1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</row>
    <row r="906" spans="1:60" x14ac:dyDescent="0.25">
      <c r="A906" s="1"/>
      <c r="B906" s="1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</row>
    <row r="907" spans="1:60" x14ac:dyDescent="0.25">
      <c r="A907" s="1"/>
      <c r="B907" s="1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</row>
    <row r="908" spans="1:60" x14ac:dyDescent="0.25">
      <c r="A908" s="1"/>
      <c r="B908" s="1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</row>
    <row r="909" spans="1:60" x14ac:dyDescent="0.25">
      <c r="A909" s="1"/>
      <c r="B909" s="1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</row>
    <row r="910" spans="1:60" x14ac:dyDescent="0.25">
      <c r="A910" s="1"/>
      <c r="B910" s="1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</row>
    <row r="911" spans="1:60" x14ac:dyDescent="0.25">
      <c r="A911" s="1"/>
      <c r="B911" s="1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</row>
    <row r="912" spans="1:60" x14ac:dyDescent="0.25">
      <c r="A912" s="1"/>
      <c r="B912" s="1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</row>
    <row r="913" spans="1:60" x14ac:dyDescent="0.25">
      <c r="A913" s="1"/>
      <c r="B913" s="1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</row>
    <row r="914" spans="1:60" x14ac:dyDescent="0.25">
      <c r="A914" s="1"/>
      <c r="B914" s="1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</row>
    <row r="915" spans="1:60" x14ac:dyDescent="0.25">
      <c r="A915" s="1"/>
      <c r="B915" s="1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</row>
    <row r="916" spans="1:60" x14ac:dyDescent="0.25">
      <c r="A916" s="1"/>
      <c r="B916" s="1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</row>
    <row r="917" spans="1:60" x14ac:dyDescent="0.25">
      <c r="A917" s="1"/>
      <c r="B917" s="1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</row>
    <row r="918" spans="1:60" x14ac:dyDescent="0.25">
      <c r="A918" s="1"/>
      <c r="B918" s="1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</row>
    <row r="919" spans="1:60" x14ac:dyDescent="0.25">
      <c r="A919" s="1"/>
      <c r="B919" s="1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</row>
    <row r="920" spans="1:60" x14ac:dyDescent="0.25">
      <c r="A920" s="1"/>
      <c r="B920" s="1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</row>
    <row r="921" spans="1:60" x14ac:dyDescent="0.25">
      <c r="A921" s="1"/>
      <c r="B921" s="1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</row>
    <row r="922" spans="1:60" x14ac:dyDescent="0.25">
      <c r="A922" s="1"/>
      <c r="B922" s="1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</row>
    <row r="923" spans="1:60" x14ac:dyDescent="0.25">
      <c r="A923" s="1"/>
      <c r="B923" s="1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</row>
    <row r="924" spans="1:60" x14ac:dyDescent="0.25">
      <c r="A924" s="1"/>
      <c r="B924" s="1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</row>
    <row r="925" spans="1:60" x14ac:dyDescent="0.25">
      <c r="A925" s="1"/>
      <c r="B925" s="1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</row>
    <row r="926" spans="1:60" x14ac:dyDescent="0.25">
      <c r="A926" s="1"/>
      <c r="B926" s="1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</row>
    <row r="927" spans="1:60" x14ac:dyDescent="0.25">
      <c r="A927" s="1"/>
      <c r="B927" s="1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</row>
    <row r="928" spans="1:60" x14ac:dyDescent="0.25">
      <c r="A928" s="1"/>
      <c r="B928" s="1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</row>
    <row r="929" spans="1:60" x14ac:dyDescent="0.25">
      <c r="A929" s="1"/>
      <c r="B929" s="1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</row>
    <row r="930" spans="1:60" x14ac:dyDescent="0.25">
      <c r="A930" s="1"/>
      <c r="B930" s="1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</row>
    <row r="931" spans="1:60" x14ac:dyDescent="0.25">
      <c r="A931" s="1"/>
      <c r="B931" s="1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</row>
    <row r="932" spans="1:60" x14ac:dyDescent="0.25">
      <c r="A932" s="1"/>
      <c r="B932" s="1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</row>
    <row r="933" spans="1:60" x14ac:dyDescent="0.25">
      <c r="A933" s="1"/>
      <c r="B933" s="1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</row>
    <row r="934" spans="1:60" x14ac:dyDescent="0.25">
      <c r="A934" s="1"/>
      <c r="B934" s="1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</row>
    <row r="935" spans="1:60" x14ac:dyDescent="0.25">
      <c r="A935" s="1"/>
      <c r="B935" s="1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</row>
    <row r="936" spans="1:60" x14ac:dyDescent="0.25">
      <c r="A936" s="1"/>
      <c r="B936" s="1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</row>
    <row r="937" spans="1:60" x14ac:dyDescent="0.25">
      <c r="A937" s="1"/>
      <c r="B937" s="1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</row>
    <row r="938" spans="1:60" x14ac:dyDescent="0.25">
      <c r="A938" s="1"/>
      <c r="B938" s="1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</row>
    <row r="939" spans="1:60" x14ac:dyDescent="0.25">
      <c r="A939" s="1"/>
      <c r="B939" s="1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</row>
    <row r="940" spans="1:60" x14ac:dyDescent="0.25">
      <c r="A940" s="1"/>
      <c r="B940" s="1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</row>
    <row r="941" spans="1:60" x14ac:dyDescent="0.25">
      <c r="A941" s="1"/>
      <c r="B941" s="1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</row>
    <row r="942" spans="1:60" x14ac:dyDescent="0.25">
      <c r="A942" s="1"/>
      <c r="B942" s="1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</row>
    <row r="943" spans="1:60" x14ac:dyDescent="0.25">
      <c r="A943" s="1"/>
      <c r="B943" s="1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</row>
    <row r="944" spans="1:60" x14ac:dyDescent="0.25">
      <c r="A944" s="1"/>
      <c r="B944" s="1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</row>
    <row r="945" spans="1:60" x14ac:dyDescent="0.25">
      <c r="A945" s="1"/>
      <c r="B945" s="1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</row>
    <row r="946" spans="1:60" x14ac:dyDescent="0.25">
      <c r="A946" s="1"/>
      <c r="B946" s="1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</row>
    <row r="947" spans="1:60" x14ac:dyDescent="0.25">
      <c r="A947" s="1"/>
      <c r="B947" s="1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</row>
    <row r="948" spans="1:60" x14ac:dyDescent="0.25">
      <c r="A948" s="1"/>
      <c r="B948" s="1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</row>
    <row r="949" spans="1:60" x14ac:dyDescent="0.25">
      <c r="A949" s="1"/>
      <c r="B949" s="1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</row>
    <row r="950" spans="1:60" x14ac:dyDescent="0.25">
      <c r="A950" s="1"/>
      <c r="B950" s="1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</row>
    <row r="951" spans="1:60" x14ac:dyDescent="0.25">
      <c r="A951" s="1"/>
      <c r="B951" s="1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</row>
    <row r="952" spans="1:60" x14ac:dyDescent="0.25">
      <c r="A952" s="1"/>
      <c r="B952" s="1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</row>
    <row r="953" spans="1:60" x14ac:dyDescent="0.25">
      <c r="A953" s="1"/>
      <c r="B953" s="1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</row>
    <row r="954" spans="1:60" x14ac:dyDescent="0.25">
      <c r="A954" s="1"/>
      <c r="B954" s="1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</row>
    <row r="955" spans="1:60" x14ac:dyDescent="0.25">
      <c r="A955" s="1"/>
      <c r="B955" s="1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</row>
    <row r="956" spans="1:60" x14ac:dyDescent="0.25">
      <c r="A956" s="1"/>
      <c r="B956" s="1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</row>
    <row r="957" spans="1:60" x14ac:dyDescent="0.25">
      <c r="A957" s="1"/>
      <c r="B957" s="1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</row>
    <row r="958" spans="1:60" x14ac:dyDescent="0.25">
      <c r="A958" s="1"/>
      <c r="B958" s="1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</row>
    <row r="959" spans="1:60" x14ac:dyDescent="0.25">
      <c r="A959" s="1"/>
      <c r="B959" s="1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</row>
    <row r="960" spans="1:60" x14ac:dyDescent="0.25">
      <c r="A960" s="1"/>
      <c r="B960" s="1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</row>
    <row r="961" spans="1:60" x14ac:dyDescent="0.25">
      <c r="A961" s="1"/>
      <c r="B961" s="1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</row>
    <row r="962" spans="1:60" x14ac:dyDescent="0.25">
      <c r="A962" s="1"/>
      <c r="B962" s="1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</row>
    <row r="963" spans="1:60" x14ac:dyDescent="0.25">
      <c r="A963" s="1"/>
      <c r="B963" s="1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</row>
    <row r="964" spans="1:60" x14ac:dyDescent="0.25">
      <c r="A964" s="1"/>
      <c r="B964" s="1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</row>
    <row r="965" spans="1:60" x14ac:dyDescent="0.25">
      <c r="A965" s="1"/>
      <c r="B965" s="1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</row>
    <row r="966" spans="1:60" x14ac:dyDescent="0.25">
      <c r="A966" s="1"/>
      <c r="B966" s="1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</row>
    <row r="967" spans="1:60" x14ac:dyDescent="0.25">
      <c r="A967" s="1"/>
      <c r="B967" s="1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</row>
    <row r="968" spans="1:60" x14ac:dyDescent="0.25">
      <c r="A968" s="1"/>
      <c r="B968" s="1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</row>
    <row r="969" spans="1:60" x14ac:dyDescent="0.25">
      <c r="A969" s="1"/>
      <c r="B969" s="1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</row>
    <row r="970" spans="1:60" x14ac:dyDescent="0.25">
      <c r="A970" s="1"/>
      <c r="B970" s="1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</row>
    <row r="971" spans="1:60" x14ac:dyDescent="0.25">
      <c r="A971" s="1"/>
      <c r="B971" s="1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</row>
    <row r="972" spans="1:60" x14ac:dyDescent="0.25">
      <c r="A972" s="1"/>
      <c r="B972" s="1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</row>
    <row r="973" spans="1:60" x14ac:dyDescent="0.25">
      <c r="A973" s="1"/>
      <c r="B973" s="1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</row>
    <row r="974" spans="1:60" x14ac:dyDescent="0.25">
      <c r="A974" s="1"/>
      <c r="B974" s="1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</row>
    <row r="975" spans="1:60" x14ac:dyDescent="0.25">
      <c r="A975" s="1"/>
      <c r="B975" s="1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</row>
    <row r="976" spans="1:60" x14ac:dyDescent="0.25">
      <c r="A976" s="1"/>
      <c r="B976" s="1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</row>
    <row r="977" spans="1:60" x14ac:dyDescent="0.25">
      <c r="A977" s="1"/>
      <c r="B977" s="1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</row>
    <row r="978" spans="1:60" x14ac:dyDescent="0.25">
      <c r="A978" s="1"/>
      <c r="B978" s="1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</row>
    <row r="979" spans="1:60" x14ac:dyDescent="0.25">
      <c r="A979" s="1"/>
      <c r="B979" s="1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</row>
    <row r="980" spans="1:60" x14ac:dyDescent="0.25">
      <c r="A980" s="1"/>
      <c r="B980" s="1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</row>
    <row r="981" spans="1:60" x14ac:dyDescent="0.25">
      <c r="A981" s="1"/>
      <c r="B981" s="1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</row>
    <row r="982" spans="1:60" x14ac:dyDescent="0.25">
      <c r="A982" s="1"/>
      <c r="B982" s="1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</row>
    <row r="983" spans="1:60" x14ac:dyDescent="0.25">
      <c r="A983" s="1"/>
      <c r="B983" s="1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</row>
    <row r="984" spans="1:60" x14ac:dyDescent="0.25">
      <c r="A984" s="1"/>
      <c r="B984" s="1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</row>
    <row r="985" spans="1:60" x14ac:dyDescent="0.25">
      <c r="A985" s="1"/>
      <c r="B985" s="1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</row>
    <row r="986" spans="1:60" x14ac:dyDescent="0.25">
      <c r="A986" s="1"/>
      <c r="B986" s="1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</row>
    <row r="987" spans="1:60" x14ac:dyDescent="0.25">
      <c r="A987" s="1"/>
      <c r="B987" s="1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</row>
    <row r="988" spans="1:60" x14ac:dyDescent="0.25">
      <c r="A988" s="1"/>
      <c r="B988" s="1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</row>
    <row r="989" spans="1:60" x14ac:dyDescent="0.25">
      <c r="A989" s="1"/>
      <c r="B989" s="1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</row>
    <row r="990" spans="1:60" x14ac:dyDescent="0.25">
      <c r="A990" s="1"/>
      <c r="B990" s="1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</row>
    <row r="991" spans="1:60" x14ac:dyDescent="0.25">
      <c r="A991" s="1"/>
      <c r="B991" s="1"/>
      <c r="C991" s="3"/>
      <c r="D991" s="3"/>
      <c r="E991" s="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</row>
    <row r="992" spans="1:60" x14ac:dyDescent="0.25">
      <c r="A992" s="1"/>
      <c r="B992" s="1"/>
      <c r="C992" s="3"/>
      <c r="D992" s="3"/>
      <c r="E992" s="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</row>
    <row r="993" spans="1:60" x14ac:dyDescent="0.25">
      <c r="A993" s="1"/>
      <c r="B993" s="1"/>
      <c r="C993" s="3"/>
      <c r="D993" s="3"/>
      <c r="E993" s="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</row>
    <row r="994" spans="1:60" x14ac:dyDescent="0.25">
      <c r="A994" s="1"/>
      <c r="B994" s="1"/>
      <c r="C994" s="3"/>
      <c r="D994" s="3"/>
      <c r="E994" s="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</row>
    <row r="995" spans="1:60" x14ac:dyDescent="0.25">
      <c r="A995" s="1"/>
      <c r="B995" s="1"/>
      <c r="C995" s="3"/>
      <c r="D995" s="3"/>
      <c r="E995" s="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</row>
    <row r="996" spans="1:60" x14ac:dyDescent="0.25">
      <c r="A996" s="1"/>
      <c r="B996" s="1"/>
      <c r="C996" s="3"/>
      <c r="D996" s="3"/>
      <c r="E996" s="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</row>
    <row r="997" spans="1:60" x14ac:dyDescent="0.25">
      <c r="A997" s="1"/>
      <c r="B997" s="1"/>
      <c r="C997" s="3"/>
      <c r="D997" s="3"/>
      <c r="E997" s="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</row>
    <row r="998" spans="1:60" x14ac:dyDescent="0.25">
      <c r="A998" s="1"/>
      <c r="B998" s="1"/>
      <c r="C998" s="3"/>
      <c r="D998" s="3"/>
      <c r="E998" s="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</row>
    <row r="999" spans="1:60" x14ac:dyDescent="0.25">
      <c r="A999" s="1"/>
      <c r="B999" s="1"/>
      <c r="C999" s="3"/>
      <c r="D999" s="3"/>
      <c r="E999" s="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</row>
    <row r="1000" spans="1:60" x14ac:dyDescent="0.25">
      <c r="A1000" s="1"/>
      <c r="B1000" s="1"/>
      <c r="C1000" s="3"/>
      <c r="D1000" s="3"/>
      <c r="E1000" s="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</row>
  </sheetData>
  <mergeCells count="22">
    <mergeCell ref="B19:C19"/>
    <mergeCell ref="B18:C18"/>
    <mergeCell ref="B20:C20"/>
    <mergeCell ref="D19:E19"/>
    <mergeCell ref="D20:E20"/>
    <mergeCell ref="D18:E18"/>
    <mergeCell ref="D15:E15"/>
    <mergeCell ref="D16:E16"/>
    <mergeCell ref="D17:E17"/>
    <mergeCell ref="D11:E11"/>
    <mergeCell ref="D12:E12"/>
    <mergeCell ref="D14:E14"/>
    <mergeCell ref="D10:E10"/>
    <mergeCell ref="B10:C10"/>
    <mergeCell ref="B11:C11"/>
    <mergeCell ref="D13:E13"/>
    <mergeCell ref="B13:C13"/>
    <mergeCell ref="B14:C14"/>
    <mergeCell ref="B12:C12"/>
    <mergeCell ref="B15:C15"/>
    <mergeCell ref="B16:C16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Cumulative Totals</vt:lpstr>
      <vt:lpstr>Point Data</vt:lpstr>
      <vt:lpstr>GPS Coordinates</vt:lpstr>
      <vt:lpstr>'Point Data'!Print_Area</vt:lpstr>
      <vt:lpstr>'Point Data'!Print_Titles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JBaughman</cp:lastModifiedBy>
  <cp:lastPrinted>2016-07-19T20:14:04Z</cp:lastPrinted>
  <dcterms:modified xsi:type="dcterms:W3CDTF">2016-07-20T12:54:43Z</dcterms:modified>
</cp:coreProperties>
</file>