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425" yWindow="-135" windowWidth="10095" windowHeight="808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3" i="1" l="1"/>
  <c r="R34" i="1"/>
  <c r="R36" i="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28" i="9" l="1"/>
  <c r="D96" i="4" s="1"/>
  <c r="C24" i="9"/>
  <c r="D92" i="4" s="1"/>
  <c r="C23" i="9"/>
  <c r="D91" i="4" s="1"/>
  <c r="C17" i="9"/>
  <c r="D85" i="4" s="1"/>
  <c r="C22" i="9"/>
  <c r="D90" i="4" s="1"/>
  <c r="C25" i="9"/>
  <c r="D93" i="4" s="1"/>
  <c r="C18" i="9"/>
  <c r="D86" i="4" s="1"/>
  <c r="C19" i="9"/>
  <c r="D87"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K29" i="1"/>
  <c r="P29" i="1"/>
  <c r="Q29" i="1"/>
  <c r="G29" i="1"/>
  <c r="P31" i="1"/>
  <c r="O31" i="1"/>
  <c r="M31" i="1"/>
  <c r="F31" i="1" s="1"/>
  <c r="I29" i="1"/>
  <c r="M30" i="1"/>
  <c r="F30" i="1" s="1"/>
  <c r="G30" i="1"/>
  <c r="Q30" i="1" s="1"/>
  <c r="K30" i="1"/>
  <c r="H30" i="1"/>
  <c r="I31" i="1"/>
  <c r="M38" i="1"/>
  <c r="F38" i="1" s="1"/>
  <c r="H31" i="1"/>
  <c r="H52" i="1"/>
  <c r="H48" i="1"/>
  <c r="H44" i="1"/>
  <c r="J29" i="1"/>
  <c r="D94" i="4"/>
  <c r="C29" i="9"/>
  <c r="D97" i="4" s="1"/>
  <c r="O30" i="1"/>
  <c r="L29"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22"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J37" i="1"/>
  <c r="I37" i="1"/>
  <c r="H37" i="1"/>
  <c r="N36" i="1"/>
  <c r="L36" i="1"/>
  <c r="K36" i="1"/>
  <c r="G22" i="1"/>
  <c r="I22" i="1" s="1"/>
  <c r="K22" i="1"/>
  <c r="G52" i="1"/>
  <c r="G48" i="1"/>
  <c r="G44" i="1"/>
  <c r="G40" i="1"/>
  <c r="G36" i="1"/>
  <c r="G32" i="1"/>
  <c r="J32" i="1" s="1"/>
  <c r="G25" i="1"/>
  <c r="L25" i="1" s="1"/>
  <c r="H21" i="1"/>
  <c r="H50" i="1"/>
  <c r="H46" i="1"/>
  <c r="N23" i="1"/>
  <c r="L23" i="1"/>
  <c r="K23" i="1"/>
  <c r="K26" i="1" l="1"/>
  <c r="J25" i="1"/>
  <c r="P28" i="1"/>
  <c r="L30" i="1"/>
  <c r="I28" i="1"/>
  <c r="J30"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<sst xmlns="http://schemas.openxmlformats.org/spreadsheetml/2006/main" count="1928" uniqueCount="928">
  <si>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</si>
  <si>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</si>
  <si>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</si>
  <si>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</si>
  <si>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</si>
  <si>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</si>
  <si>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</si>
  <si>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</si>
  <si>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</si>
  <si>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</si>
  <si>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</si>
  <si>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</si>
  <si>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</si>
  <si>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</si>
  <si>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</si>
  <si>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</si>
  <si>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</si>
  <si>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</si>
  <si>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</si>
  <si>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</si>
  <si>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</si>
  <si>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</si>
  <si>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</si>
  <si>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</si>
  <si>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</si>
  <si>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</si>
  <si>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</si>
  <si>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</si>
  <si>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</si>
  <si>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</si>
  <si>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</si>
  <si>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</si>
  <si>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</si>
  <si>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</si>
  <si>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</si>
  <si>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</si>
  <si>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</si>
  <si>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</si>
  <si>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</si>
  <si>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</si>
  <si>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</si>
  <si>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</si>
  <si>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</si>
  <si>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</si>
  <si>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</si>
  <si>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</si>
  <si>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</si>
  <si>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</si>
  <si>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</si>
  <si>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</si>
  <si>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</si>
  <si>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</si>
  <si>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</si>
  <si>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</si>
  <si>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</si>
  <si>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</si>
  <si>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</si>
  <si>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</si>
  <si>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</si>
  <si>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</si>
  <si>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</si>
  <si>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</si>
  <si>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</si>
  <si>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</si>
  <si>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</si>
  <si>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</si>
  <si>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</si>
  <si>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</si>
  <si>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</si>
  <si>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</si>
  <si>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</si>
  <si>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</si>
  <si>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</si>
  <si>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</si>
  <si>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</si>
  <si>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</si>
  <si>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</si>
  <si>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</si>
  <si>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</si>
  <si>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</si>
  <si>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</si>
  <si>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</si>
  <si>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</si>
  <si>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</si>
  <si>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</si>
  <si>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</si>
  <si>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</si>
  <si>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</si>
  <si>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</si>
  <si>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</si>
  <si>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</si>
  <si>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</si>
  <si>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</si>
  <si>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</si>
  <si>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</si>
  <si>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</si>
  <si>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</si>
  <si>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</si>
  <si>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</si>
  <si>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</si>
  <si>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</si>
  <si>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</si>
  <si>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</si>
  <si>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</si>
  <si>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</si>
  <si>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</si>
  <si>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</si>
  <si>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</si>
  <si>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</si>
  <si>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</si>
  <si>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</si>
  <si>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</si>
  <si>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</si>
  <si>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</si>
  <si>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</si>
  <si>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</si>
  <si>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</si>
  <si>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</si>
  <si>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</si>
  <si>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</si>
  <si>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</si>
  <si>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</si>
  <si>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</si>
  <si>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</si>
  <si>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</si>
  <si>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</si>
  <si>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</si>
  <si>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</si>
  <si>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</si>
  <si>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</si>
  <si>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</si>
  <si>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</si>
  <si>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</si>
  <si>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</si>
  <si>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</si>
  <si>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</si>
  <si>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</si>
  <si>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</si>
  <si>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</si>
  <si>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</si>
  <si>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</si>
  <si>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</si>
  <si>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</si>
  <si>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</si>
  <si>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</si>
  <si>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</si>
  <si>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</si>
  <si>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</si>
  <si>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</si>
  <si>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</si>
  <si>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</si>
  <si>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</si>
  <si>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</si>
  <si>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</si>
  <si>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</si>
  <si>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</si>
  <si>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</si>
  <si>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</si>
  <si>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</si>
  <si>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</si>
  <si>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</si>
  <si>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</si>
  <si>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</si>
  <si>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</si>
  <si>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</si>
  <si>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</si>
  <si>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</si>
  <si>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</si>
  <si>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</si>
  <si>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</si>
  <si>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</si>
  <si>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</si>
  <si>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</si>
  <si>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</si>
  <si>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</si>
  <si>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</si>
  <si>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</si>
  <si>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</si>
  <si>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</si>
  <si>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</si>
  <si>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</si>
  <si>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</si>
  <si>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</si>
  <si>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</si>
  <si>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</si>
  <si>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</si>
  <si>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</si>
  <si>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</si>
  <si>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</si>
  <si>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</si>
  <si>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</si>
  <si>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</si>
  <si>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</si>
  <si>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</si>
  <si>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</si>
  <si>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</si>
  <si>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</si>
  <si>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</si>
  <si>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</si>
  <si>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</si>
  <si>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</si>
  <si>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</si>
  <si>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</si>
  <si>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</si>
  <si>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</si>
  <si>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</si>
  <si>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</si>
  <si>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</si>
  <si>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</si>
  <si>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</si>
  <si>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</si>
  <si>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</si>
  <si>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</si>
  <si>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</si>
  <si>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</si>
  <si>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</si>
  <si>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</si>
  <si>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</si>
  <si>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</si>
  <si>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</si>
  <si>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</si>
  <si>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</si>
  <si>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</si>
  <si>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</si>
  <si>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</si>
  <si>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</si>
  <si>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</si>
  <si>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</si>
  <si>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</si>
  <si>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</si>
  <si>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</si>
  <si>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</si>
  <si>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</si>
  <si>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</si>
  <si>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</si>
  <si>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</si>
  <si>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</si>
  <si>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</si>
  <si>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</si>
  <si>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</si>
  <si>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</si>
  <si>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</si>
  <si>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</si>
  <si>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</si>
  <si>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</si>
  <si>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</si>
  <si>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</si>
  <si>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</si>
  <si>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</si>
  <si>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</si>
  <si>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</si>
  <si>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</si>
  <si>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</si>
  <si>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</si>
  <si>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</si>
  <si>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</si>
  <si>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</si>
  <si>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</si>
  <si>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</si>
  <si>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</si>
  <si>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</si>
  <si>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</si>
  <si>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</si>
  <si>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</si>
  <si>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</si>
  <si>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</si>
  <si>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</si>
  <si>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</si>
  <si>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</si>
  <si>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</si>
  <si>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</si>
  <si>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</si>
  <si>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</si>
  <si>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</si>
  <si>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</si>
  <si>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</si>
  <si>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</si>
  <si>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</si>
  <si>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</si>
  <si>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</si>
  <si>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</si>
  <si>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</si>
  <si>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</si>
  <si>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</si>
  <si>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</si>
  <si>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</si>
  <si>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</si>
  <si>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</si>
  <si>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</si>
  <si>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</si>
  <si>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</si>
  <si>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</si>
  <si>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</si>
  <si>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</si>
  <si>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</si>
  <si>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</si>
  <si>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</si>
  <si>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</si>
  <si>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</si>
  <si>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</si>
  <si>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</si>
  <si>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</si>
  <si>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</si>
  <si>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</si>
  <si>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</si>
  <si>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</si>
  <si>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</si>
  <si>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</si>
  <si>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</si>
  <si>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</si>
  <si>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</si>
  <si>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</si>
  <si>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</si>
  <si>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</si>
  <si>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</si>
  <si>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</si>
  <si>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</si>
  <si>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</si>
  <si>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</si>
  <si>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</si>
  <si>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</si>
  <si>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</si>
  <si>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</si>
  <si>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</si>
  <si>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</si>
  <si>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</si>
  <si>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</si>
  <si>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</si>
  <si>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</si>
  <si>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</si>
  <si>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</si>
  <si>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</si>
  <si>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</si>
  <si>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</si>
  <si>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</si>
  <si>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</si>
  <si>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</si>
  <si>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</si>
  <si>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</si>
  <si>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</si>
  <si>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</si>
  <si>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</si>
  <si>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</si>
  <si>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</si>
  <si>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</si>
  <si>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</si>
  <si>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</si>
  <si>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</si>
  <si>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</si>
  <si>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</si>
  <si>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</si>
  <si>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</si>
  <si>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</si>
  <si>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</si>
  <si>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</si>
  <si>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</si>
  <si>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</si>
  <si>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</si>
  <si>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</si>
  <si>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</si>
  <si>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</si>
  <si>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</si>
  <si>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</si>
  <si>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</si>
  <si>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</si>
  <si>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</si>
  <si>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</si>
  <si>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</si>
  <si>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</si>
  <si>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</si>
  <si>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</si>
  <si>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</si>
  <si>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</si>
  <si>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</si>
  <si>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</si>
  <si>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</si>
  <si>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</si>
  <si>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</si>
  <si>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</si>
  <si>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</si>
  <si>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</si>
  <si>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</si>
  <si>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</si>
  <si>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</si>
  <si>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</si>
  <si>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</si>
  <si>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</si>
  <si>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</si>
  <si>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</si>
  <si>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</si>
  <si>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</si>
  <si>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</si>
  <si>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</si>
  <si>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</si>
  <si>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</si>
  <si>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</si>
  <si>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</si>
  <si>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</si>
  <si>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</si>
  <si>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</si>
  <si>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</si>
  <si>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</si>
  <si>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</si>
  <si>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</si>
  <si>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</si>
  <si>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</si>
  <si>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</si>
  <si>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</si>
  <si>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</si>
  <si>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</si>
  <si>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</si>
  <si>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</si>
  <si>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</si>
  <si>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</si>
  <si>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</si>
  <si>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</si>
  <si>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</si>
  <si>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</si>
  <si>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</si>
  <si>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</si>
  <si>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</si>
  <si>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</si>
  <si>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</si>
  <si>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</si>
  <si>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</si>
  <si>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</si>
  <si>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</si>
  <si>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</si>
  <si>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</si>
  <si>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</si>
  <si>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</si>
  <si>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</si>
  <si>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</si>
  <si>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</si>
  <si>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</si>
  <si>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</si>
  <si>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</si>
  <si>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</si>
  <si>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</si>
  <si>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</si>
  <si>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</si>
  <si>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</si>
  <si>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</si>
  <si>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</si>
  <si>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</si>
  <si>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</si>
  <si>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</si>
  <si>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</si>
  <si>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</si>
  <si>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</si>
  <si>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</si>
  <si>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</si>
  <si>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</si>
  <si>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</si>
  <si>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</si>
  <si>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</si>
  <si>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</si>
  <si>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</si>
  <si>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</si>
  <si>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</si>
  <si>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</si>
  <si>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</si>
  <si>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</si>
  <si>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</si>
  <si>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</si>
  <si>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</si>
  <si>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</si>
  <si>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</si>
  <si>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</si>
  <si>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</si>
  <si>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</si>
  <si>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</si>
  <si>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</si>
  <si>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</si>
  <si>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</si>
  <si>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</si>
  <si>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</si>
  <si>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</si>
  <si>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</si>
  <si>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</si>
  <si>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</si>
  <si>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</si>
  <si>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</si>
  <si>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</si>
  <si>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</si>
  <si>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</si>
  <si>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</si>
  <si>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</si>
  <si>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</si>
  <si>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</si>
  <si>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</si>
  <si>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</si>
  <si>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</si>
  <si>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</si>
  <si>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</si>
  <si>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</si>
  <si>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</si>
  <si>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</si>
  <si>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</si>
  <si>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</si>
  <si>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</si>
  <si>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</si>
  <si>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</si>
  <si>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</si>
  <si>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</si>
  <si>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</si>
  <si>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</si>
  <si>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</si>
  <si>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</si>
  <si>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</si>
  <si>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</si>
  <si>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</si>
  <si>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</si>
  <si>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</si>
  <si>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</si>
  <si>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</si>
  <si>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</si>
  <si>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</si>
  <si>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</si>
  <si>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</si>
  <si>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</si>
  <si>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</si>
  <si>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</si>
  <si>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</si>
  <si>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</si>
  <si>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</si>
  <si>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</si>
  <si>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</si>
  <si>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</si>
  <si>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</si>
  <si>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</si>
  <si>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</si>
  <si>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</si>
  <si>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</si>
  <si>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</si>
  <si>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</si>
  <si>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</si>
  <si>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</si>
  <si>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</si>
  <si>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</si>
  <si>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</si>
  <si>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</si>
  <si>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</si>
  <si>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</si>
  <si>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</si>
  <si>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</si>
  <si>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</si>
  <si>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</si>
  <si>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</si>
  <si>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</si>
  <si>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</si>
  <si>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</si>
  <si>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</si>
  <si>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</si>
  <si>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</si>
  <si>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</si>
  <si>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</si>
  <si>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</si>
  <si>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</si>
  <si>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</si>
  <si>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</si>
  <si>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</si>
  <si>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</si>
  <si>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</si>
  <si>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</si>
  <si>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</si>
  <si>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</si>
  <si>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</si>
  <si>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</si>
  <si>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</si>
  <si>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</si>
  <si>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</si>
  <si>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</si>
  <si>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</si>
  <si>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</si>
  <si>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</si>
  <si>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</si>
  <si>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</si>
  <si>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</si>
  <si>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</si>
  <si>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</si>
  <si>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</si>
  <si>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</si>
  <si>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</si>
  <si>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</si>
  <si>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</si>
  <si>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</si>
  <si>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</si>
  <si>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</si>
  <si>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</si>
  <si>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</si>
  <si>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</si>
  <si>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</si>
  <si>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</si>
  <si>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</si>
  <si>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</si>
  <si>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</si>
  <si>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</si>
  <si>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</si>
  <si>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</si>
  <si>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</si>
  <si>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</si>
  <si>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</si>
  <si>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</si>
  <si>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</si>
  <si>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</si>
  <si>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</si>
  <si>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</si>
  <si>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</si>
  <si>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</si>
  <si>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</si>
  <si>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</si>
  <si>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</si>
  <si>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</si>
  <si>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</si>
  <si>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</si>
  <si>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</si>
  <si>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</si>
  <si>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</si>
  <si>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</si>
  <si>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</si>
  <si>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</si>
  <si>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</si>
  <si>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</si>
  <si>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</si>
  <si>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</si>
  <si>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</si>
  <si>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</si>
  <si>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</si>
  <si>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</si>
  <si>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</si>
  <si>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</si>
  <si>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</si>
  <si>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</si>
  <si>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</si>
  <si>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</si>
  <si>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</si>
  <si>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</si>
  <si>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</si>
  <si>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</si>
  <si>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</si>
  <si>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</si>
  <si>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</si>
  <si>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</si>
  <si>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</si>
  <si>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</si>
  <si>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</si>
  <si>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</si>
  <si>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</si>
  <si>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</si>
  <si>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</si>
  <si>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</si>
  <si>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</si>
  <si>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</si>
  <si>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</si>
  <si>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</si>
  <si>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</si>
  <si>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</si>
  <si>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</si>
  <si>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</si>
  <si>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</si>
  <si>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</si>
  <si>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</si>
  <si>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</si>
  <si>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</si>
  <si>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</si>
  <si>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</si>
  <si>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</si>
  <si>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</si>
  <si>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</si>
  <si>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</si>
  <si>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</si>
  <si>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</si>
  <si>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</si>
  <si>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</si>
  <si>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</si>
  <si>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</si>
  <si>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</si>
  <si>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</si>
  <si>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</si>
  <si>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</si>
  <si>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</si>
  <si>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</si>
  <si>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</si>
  <si>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</si>
  <si>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</si>
  <si>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</si>
  <si>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</si>
  <si>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</si>
  <si>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</si>
  <si>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</si>
  <si>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</si>
  <si>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</si>
  <si>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</si>
  <si>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</si>
  <si>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</si>
  <si>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</si>
  <si>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</si>
  <si>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</si>
  <si>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</si>
  <si>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</si>
  <si>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</si>
  <si>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</si>
  <si>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</si>
  <si>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</si>
  <si>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</si>
  <si>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</si>
  <si>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</si>
  <si>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</si>
  <si>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</si>
  <si>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</si>
  <si>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</si>
  <si>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</si>
  <si>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</si>
  <si>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</si>
  <si>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</si>
  <si>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</si>
  <si>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</si>
  <si>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</si>
  <si>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</si>
  <si>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</si>
  <si>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</si>
  <si>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</si>
  <si>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</si>
  <si>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</si>
  <si>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</si>
  <si>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</si>
  <si>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</si>
  <si>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</si>
  <si>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</si>
  <si>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</si>
  <si>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</si>
  <si>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</si>
  <si>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</si>
  <si>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</si>
  <si>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</si>
  <si>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</si>
  <si>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</si>
  <si>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</si>
  <si>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</si>
  <si>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</si>
  <si>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</si>
  <si>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</si>
  <si>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</si>
  <si>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</si>
  <si>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</si>
  <si>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</si>
  <si>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</si>
  <si>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</si>
  <si>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</si>
  <si>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</si>
  <si>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</si>
  <si>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</si>
  <si>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</si>
  <si>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</si>
  <si>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</si>
  <si>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</si>
  <si>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</si>
  <si>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</si>
  <si>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</si>
  <si>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</si>
  <si>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</si>
  <si>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</si>
  <si>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</si>
  <si>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</si>
  <si>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</si>
  <si>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</si>
  <si>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</si>
  <si>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</si>
  <si>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</si>
  <si>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</si>
  <si>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</si>
  <si>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</si>
  <si>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</si>
  <si>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</si>
  <si>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</si>
  <si>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</si>
  <si>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</si>
  <si>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</si>
  <si>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</si>
  <si>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</si>
  <si>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</si>
  <si>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</si>
  <si>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</si>
  <si>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</si>
  <si>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</si>
  <si>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</si>
  <si>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</si>
  <si>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</si>
  <si>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</si>
  <si>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</si>
  <si>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</si>
  <si>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</si>
  <si>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</si>
  <si>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</si>
  <si>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</si>
  <si>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</si>
  <si>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</si>
  <si>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</si>
  <si>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</si>
  <si>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</si>
  <si>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</si>
  <si>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</si>
  <si>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</si>
  <si>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</si>
  <si>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</si>
  <si>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</si>
  <si>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</si>
  <si>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</si>
  <si>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</si>
  <si>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</si>
  <si>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</si>
  <si>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</si>
  <si>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</si>
  <si>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</si>
  <si>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</si>
  <si>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</si>
  <si>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</si>
  <si>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</si>
  <si>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</si>
  <si>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</si>
  <si>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</si>
  <si>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</si>
  <si>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</si>
  <si>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</si>
  <si>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</si>
  <si>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</si>
  <si>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</si>
  <si>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</si>
  <si>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</si>
  <si>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</si>
  <si>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</si>
  <si>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</si>
  <si>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</si>
  <si>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</si>
  <si>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</si>
  <si>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</si>
  <si>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</si>
  <si>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</si>
  <si>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</si>
  <si>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</si>
  <si>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</si>
  <si>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</si>
  <si>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</si>
  <si>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</si>
  <si>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</si>
  <si>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</si>
  <si>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</si>
  <si>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</si>
  <si>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</si>
  <si>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</si>
  <si>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</si>
  <si>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</si>
  <si>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</si>
  <si>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</si>
  <si>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</si>
  <si>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</si>
  <si>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</si>
  <si>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</si>
  <si>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</si>
  <si>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</si>
  <si>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</si>
  <si>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</si>
  <si>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</si>
  <si>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</si>
  <si>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</si>
  <si>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</si>
  <si>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</si>
  <si>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</si>
  <si>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</si>
  <si>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</si>
  <si>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</si>
  <si>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</si>
  <si>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</si>
  <si>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</si>
  <si>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</si>
  <si>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</si>
  <si>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</si>
  <si>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</si>
  <si>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</si>
  <si>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</si>
  <si>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</si>
  <si>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</si>
  <si>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</si>
  <si>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</si>
  <si>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</si>
  <si>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</si>
  <si>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</si>
  <si>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</si>
  <si>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</si>
  <si>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</si>
  <si>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</si>
  <si>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</si>
  <si>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</si>
  <si>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</si>
  <si>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</si>
  <si>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</si>
  <si>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</si>
  <si>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</si>
  <si>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</si>
  <si>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</si>
  <si>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</si>
  <si>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</si>
  <si>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</si>
  <si>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</si>
  <si>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</si>
  <si>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</si>
  <si>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</si>
  <si>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</si>
  <si>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</si>
  <si>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</si>
  <si>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</si>
  <si>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</si>
  <si>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</si>
  <si>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Amrhein</t>
  </si>
  <si>
    <t>Sinsinawa R - 1595 Center Dr</t>
  </si>
  <si>
    <t>WHITE SUCKER</t>
  </si>
  <si>
    <t>COMMON SHINER</t>
  </si>
  <si>
    <t>SOUTHERN REDBELLY DACE</t>
  </si>
  <si>
    <t>CREEK CHUB</t>
  </si>
  <si>
    <t>HORNYHEAD CHUB</t>
  </si>
  <si>
    <t>FATHEAD MINNOW</t>
  </si>
  <si>
    <t>BLUNTNOSE MINNOW</t>
  </si>
  <si>
    <t>JOHNNY DARTER</t>
  </si>
  <si>
    <t>FANTAIL DARTER</t>
  </si>
  <si>
    <t>ROSYFACE SHINER</t>
  </si>
  <si>
    <t>BIGMOUTH SHINER</t>
  </si>
  <si>
    <t>CENTRAL STONEROLLER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</si>
</sst>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B17" sqref="B17:D1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881</v>
      </c>
      <c r="F1" s="2"/>
      <c r="G1" s="2"/>
      <c r="H1" s="2"/>
      <c r="I1" s="2"/>
      <c r="J1" s="2"/>
      <c r="K1" s="2"/>
      <c r="L1" s="2"/>
      <c r="M1" s="2"/>
      <c r="N1" s="2"/>
      <c r="O1" s="2"/>
      <c r="P1" s="2"/>
      <c r="Q1" s="2"/>
    </row>
    <row r="2" spans="1:20" x14ac:dyDescent="0.25">
      <c r="A2" s="12" t="s">
        <v>877</v>
      </c>
      <c r="B2" s="2"/>
      <c r="C2" s="2"/>
      <c r="D2" s="2"/>
      <c r="E2" s="2"/>
      <c r="F2" s="2"/>
      <c r="G2" s="2"/>
      <c r="H2" s="2"/>
      <c r="I2" s="2"/>
      <c r="J2" s="2"/>
      <c r="K2" s="2"/>
      <c r="L2" s="2"/>
      <c r="M2" s="2"/>
      <c r="N2" s="2"/>
      <c r="O2" s="2"/>
      <c r="P2" s="2"/>
      <c r="Q2" s="2"/>
    </row>
    <row r="4" spans="1:20" x14ac:dyDescent="0.25">
      <c r="A4" s="1" t="s">
        <v>38</v>
      </c>
      <c r="B4" s="138" t="s">
        <v>914</v>
      </c>
      <c r="C4" s="139"/>
      <c r="D4" s="140"/>
      <c r="F4" s="2" t="s">
        <v>837</v>
      </c>
    </row>
    <row r="5" spans="1:20" x14ac:dyDescent="0.25">
      <c r="A5" s="1" t="s">
        <v>833</v>
      </c>
      <c r="B5" s="148">
        <v>42716</v>
      </c>
      <c r="C5" s="139"/>
      <c r="D5" s="140"/>
      <c r="F5" s="82"/>
      <c r="G5" s="28"/>
      <c r="H5" s="28"/>
      <c r="I5" s="28"/>
      <c r="J5" s="28"/>
      <c r="K5" s="28"/>
      <c r="L5" s="28"/>
      <c r="M5" s="28"/>
      <c r="N5" s="28"/>
      <c r="O5" s="28"/>
      <c r="P5" s="28"/>
      <c r="Q5" s="28"/>
      <c r="R5" s="28" t="s">
        <v>869</v>
      </c>
    </row>
    <row r="6" spans="1:20" x14ac:dyDescent="0.25">
      <c r="A6" s="1" t="s">
        <v>831</v>
      </c>
      <c r="B6" s="149">
        <v>42585</v>
      </c>
      <c r="C6" s="150"/>
      <c r="D6" s="151"/>
      <c r="F6" s="26"/>
      <c r="G6" s="28"/>
      <c r="H6" s="28"/>
      <c r="I6" s="28"/>
      <c r="J6" s="28"/>
      <c r="K6" s="28"/>
      <c r="L6" s="28"/>
      <c r="M6" s="28"/>
      <c r="N6" s="28"/>
      <c r="O6" s="28"/>
      <c r="P6" s="28"/>
      <c r="Q6" s="28"/>
      <c r="R6" s="28" t="s">
        <v>378</v>
      </c>
    </row>
    <row r="7" spans="1:20" s="28" customFormat="1" x14ac:dyDescent="0.25">
      <c r="A7" s="28" t="s">
        <v>872</v>
      </c>
      <c r="B7" s="152">
        <v>10046946</v>
      </c>
      <c r="C7" s="150"/>
      <c r="D7" s="151"/>
      <c r="F7" s="27"/>
    </row>
    <row r="8" spans="1:20" s="28" customFormat="1" x14ac:dyDescent="0.25">
      <c r="A8" s="28" t="s">
        <v>875</v>
      </c>
      <c r="B8" s="152" t="s">
        <v>915</v>
      </c>
      <c r="C8" s="150"/>
      <c r="D8" s="151"/>
      <c r="F8" s="27"/>
    </row>
    <row r="9" spans="1:20" x14ac:dyDescent="0.25">
      <c r="A9" s="1" t="s">
        <v>49</v>
      </c>
      <c r="B9" s="141" t="s">
        <v>873</v>
      </c>
      <c r="C9" s="141"/>
      <c r="D9" s="141"/>
    </row>
    <row r="10" spans="1:20" x14ac:dyDescent="0.25">
      <c r="B10" s="86"/>
      <c r="C10" s="86"/>
      <c r="D10" s="86"/>
    </row>
    <row r="11" spans="1:20" x14ac:dyDescent="0.25">
      <c r="A11" s="1" t="s">
        <v>34</v>
      </c>
      <c r="B11" s="152" t="s">
        <v>915</v>
      </c>
      <c r="C11" s="150"/>
      <c r="D11" s="151"/>
      <c r="F11" s="27"/>
      <c r="G11" s="27"/>
      <c r="H11" s="27"/>
      <c r="I11" s="27"/>
      <c r="J11" s="27"/>
      <c r="K11" s="27"/>
      <c r="L11" s="27"/>
      <c r="M11" s="27"/>
      <c r="N11" s="27"/>
      <c r="O11" s="27"/>
      <c r="P11" s="27"/>
      <c r="Q11" s="27"/>
      <c r="R11" s="27"/>
    </row>
    <row r="12" spans="1:20" x14ac:dyDescent="0.25">
      <c r="A12" s="1" t="s">
        <v>37</v>
      </c>
      <c r="B12" s="141" t="s">
        <v>22</v>
      </c>
      <c r="C12" s="141"/>
      <c r="D12" s="141"/>
    </row>
    <row r="13" spans="1:20" x14ac:dyDescent="0.25">
      <c r="A13" s="1" t="s">
        <v>35</v>
      </c>
      <c r="B13" s="141"/>
      <c r="C13" s="141"/>
      <c r="D13" s="141"/>
      <c r="F13" s="27"/>
      <c r="G13" s="27"/>
      <c r="H13" s="27"/>
      <c r="I13" s="27"/>
      <c r="J13" s="27"/>
      <c r="K13" s="27"/>
      <c r="L13" s="27"/>
      <c r="M13" s="27"/>
      <c r="N13" s="27"/>
      <c r="O13" s="27"/>
      <c r="P13" s="27"/>
      <c r="Q13" s="27"/>
      <c r="R13" s="27"/>
    </row>
    <row r="14" spans="1:20" x14ac:dyDescent="0.25">
      <c r="A14" s="1" t="s">
        <v>36</v>
      </c>
      <c r="B14" s="141">
        <v>940200</v>
      </c>
      <c r="C14" s="141"/>
      <c r="D14" s="141"/>
      <c r="F14" s="27"/>
      <c r="G14" s="27"/>
      <c r="H14" s="27"/>
      <c r="I14" s="27"/>
      <c r="J14" s="27"/>
      <c r="K14" s="27"/>
      <c r="L14" s="27"/>
      <c r="M14" s="27"/>
      <c r="N14" s="27"/>
      <c r="O14" s="27"/>
      <c r="P14" s="27"/>
      <c r="Q14" s="27"/>
      <c r="R14" s="27"/>
    </row>
    <row r="15" spans="1:20" s="28" customFormat="1" x14ac:dyDescent="0.25">
      <c r="A15" s="28" t="s">
        <v>836</v>
      </c>
      <c r="B15" s="153" t="s">
        <v>646</v>
      </c>
      <c r="C15" s="139"/>
      <c r="D15" s="140"/>
      <c r="E15" s="11" t="s">
        <v>871</v>
      </c>
      <c r="F15" s="27"/>
    </row>
    <row r="16" spans="1:20" x14ac:dyDescent="0.25">
      <c r="B16" s="130"/>
      <c r="C16" s="130"/>
      <c r="D16" s="130"/>
      <c r="T16" s="37"/>
    </row>
    <row r="17" spans="1:25" x14ac:dyDescent="0.25">
      <c r="A17" s="1" t="s">
        <v>33</v>
      </c>
      <c r="B17" s="138" t="s">
        <v>22</v>
      </c>
      <c r="C17" s="144"/>
      <c r="D17" s="145"/>
      <c r="E17" s="11" t="s">
        <v>838</v>
      </c>
      <c r="F17" s="24"/>
      <c r="G17" s="24"/>
      <c r="S17" s="11"/>
    </row>
    <row r="18" spans="1:25" x14ac:dyDescent="0.25">
      <c r="G18" s="146" t="s">
        <v>59</v>
      </c>
      <c r="H18" s="147"/>
      <c r="I18" s="147"/>
      <c r="J18" s="147"/>
      <c r="K18" s="147"/>
      <c r="L18" s="147"/>
      <c r="M18" s="147"/>
      <c r="N18" s="147"/>
      <c r="O18" s="147"/>
      <c r="P18" s="147"/>
      <c r="Q18" s="147"/>
    </row>
    <row r="19" spans="1:25" x14ac:dyDescent="0.25">
      <c r="A19" s="2" t="s">
        <v>868</v>
      </c>
      <c r="C19" s="28"/>
      <c r="D19" s="28"/>
      <c r="E19" s="28"/>
      <c r="F19" s="28"/>
      <c r="G19" s="142" t="s">
        <v>377</v>
      </c>
      <c r="H19" s="135" t="s">
        <v>5</v>
      </c>
      <c r="I19" s="136"/>
      <c r="J19" s="137"/>
      <c r="K19" s="135" t="s">
        <v>64</v>
      </c>
      <c r="L19" s="136"/>
      <c r="M19" s="136"/>
      <c r="N19" s="137"/>
      <c r="O19" s="135" t="s">
        <v>1</v>
      </c>
      <c r="P19" s="136"/>
      <c r="Q19" s="137"/>
      <c r="R19" s="28"/>
    </row>
    <row r="20" spans="1:25" ht="45" x14ac:dyDescent="0.25">
      <c r="A20" s="5" t="s">
        <v>50</v>
      </c>
      <c r="B20" s="4" t="s">
        <v>4</v>
      </c>
      <c r="C20" s="5" t="s">
        <v>2</v>
      </c>
      <c r="D20" s="5" t="s">
        <v>3</v>
      </c>
      <c r="E20" s="5" t="s">
        <v>44</v>
      </c>
      <c r="F20" s="30" t="s">
        <v>376</v>
      </c>
      <c r="G20" s="14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916</v>
      </c>
      <c r="B21" s="40">
        <v>104</v>
      </c>
      <c r="C21" s="26" t="str">
        <f>IFERROR(VLOOKUP($A21,'Species guilds'!$A$3:$F$301,3,FALSE),0)</f>
        <v>T</v>
      </c>
      <c r="D21" s="26" t="str">
        <f>IFERROR(VLOOKUP($A21,'Species guilds'!$A$3:$F$301,4,FALSE),0)</f>
        <v>M</v>
      </c>
      <c r="E21" s="26" t="str">
        <f>IFERROR(VLOOKUP($A21,'Species guilds'!$A$3:$F$301,5,FALSE),0)</f>
        <v>T</v>
      </c>
      <c r="F21" s="26">
        <f t="shared" ref="F21:F53" si="0">IF(AND(M21&gt;0,B21&gt;0)=FALSE,B21,0)</f>
        <v>104</v>
      </c>
      <c r="G21" s="26">
        <f>IF(D21="Lake",0,1)</f>
        <v>1</v>
      </c>
      <c r="H21" s="26">
        <f>IF($C21=H$20,$B21*G21,0)</f>
        <v>0</v>
      </c>
      <c r="I21" s="26">
        <f>IF($C21=I$20,$B21*G21,0)</f>
        <v>104</v>
      </c>
      <c r="J21" s="26">
        <f>IF($C21=J$20,$B21*G21,0)</f>
        <v>0</v>
      </c>
      <c r="K21" s="26">
        <f>IF($D21=K$20,$B21*G21,0)</f>
        <v>0</v>
      </c>
      <c r="L21" s="26">
        <f>IF($D21=L$20,$B21*G21,0)</f>
        <v>104</v>
      </c>
      <c r="M21" s="26">
        <f>IF($D21=M$20,$B21,0)</f>
        <v>0</v>
      </c>
      <c r="N21" s="26">
        <f>IF($D21=N$20,$B21*G21,0)</f>
        <v>0</v>
      </c>
      <c r="O21" s="26">
        <f>IF($E21=O$20,$B21*G21,0)</f>
        <v>0</v>
      </c>
      <c r="P21" s="26">
        <f>IF($E21=P$20,$B21*G21,0)</f>
        <v>0</v>
      </c>
      <c r="Q21" s="26">
        <f>IF($E21=Q$20,$B21*G21,0)</f>
        <v>104</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917</v>
      </c>
      <c r="B22" s="40">
        <v>251</v>
      </c>
      <c r="C22" s="26" t="str">
        <f>IFERROR(VLOOKUP($A22,'Species guilds'!$A$3:$F$301,3,FALSE),0)</f>
        <v>W</v>
      </c>
      <c r="D22" s="26" t="str">
        <f>IFERROR(VLOOKUP($A22,'Species guilds'!$A$3:$F$301,4,FALSE),0)</f>
        <v>M</v>
      </c>
      <c r="E22" s="26" t="str">
        <f>IFERROR(VLOOKUP($A22,'Species guilds'!$A$3:$F$301,5,FALSE),0)</f>
        <v>IM</v>
      </c>
      <c r="F22" s="26">
        <f t="shared" si="0"/>
        <v>251</v>
      </c>
      <c r="G22" s="26">
        <f t="shared" ref="G22:G53" si="1">IF(D22="Lake",0,1)</f>
        <v>1</v>
      </c>
      <c r="H22" s="26">
        <f t="shared" ref="H22:H53" si="2">IF($C22=H$20,$B22*G22,0)</f>
        <v>0</v>
      </c>
      <c r="I22" s="26">
        <f t="shared" ref="I22:I53" si="3">IF($C22=I$20,$B22*G22,0)</f>
        <v>0</v>
      </c>
      <c r="J22" s="26">
        <f t="shared" ref="J22:J53" si="4">IF($C22=J$20,$B22*G22,0)</f>
        <v>251</v>
      </c>
      <c r="K22" s="26">
        <f t="shared" ref="K22:K53" si="5">IF($D22=K$20,$B22*G22,0)</f>
        <v>0</v>
      </c>
      <c r="L22" s="26">
        <f t="shared" ref="L22:L53" si="6">IF($D22=L$20,$B22*G22,0)</f>
        <v>251</v>
      </c>
      <c r="M22" s="26">
        <f t="shared" ref="M22:M40" si="7">IF($D22=M$20,$B22,0)</f>
        <v>0</v>
      </c>
      <c r="N22" s="26">
        <f t="shared" ref="N22:N53" si="8">IF($D22=N$20,$B22*G22,0)</f>
        <v>0</v>
      </c>
      <c r="O22" s="26">
        <f t="shared" ref="O22:O53" si="9">IF($E22=O$20,$B22*G22,0)</f>
        <v>0</v>
      </c>
      <c r="P22" s="26">
        <f t="shared" ref="P22:P53" si="10">IF($E22=P$20,$B22*G22,0)</f>
        <v>251</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918</v>
      </c>
      <c r="B23" s="40">
        <v>20</v>
      </c>
      <c r="C23" s="26" t="str">
        <f>IFERROR(VLOOKUP($A23,'Species guilds'!$A$3:$F$301,3,FALSE),0)</f>
        <v>W</v>
      </c>
      <c r="D23" s="26" t="str">
        <f>IFERROR(VLOOKUP($A23,'Species guilds'!$A$3:$F$301,4,FALSE),0)</f>
        <v>S</v>
      </c>
      <c r="E23" s="26" t="str">
        <f>IFERROR(VLOOKUP($A23,'Species guilds'!$A$3:$F$301,5,FALSE),0)</f>
        <v>IM</v>
      </c>
      <c r="F23" s="26">
        <f t="shared" si="0"/>
        <v>20</v>
      </c>
      <c r="G23" s="26">
        <f t="shared" si="1"/>
        <v>1</v>
      </c>
      <c r="H23" s="26">
        <f t="shared" si="2"/>
        <v>0</v>
      </c>
      <c r="I23" s="26">
        <f t="shared" si="3"/>
        <v>0</v>
      </c>
      <c r="J23" s="26">
        <f t="shared" si="4"/>
        <v>20</v>
      </c>
      <c r="K23" s="26">
        <f t="shared" si="5"/>
        <v>20</v>
      </c>
      <c r="L23" s="26">
        <f t="shared" si="6"/>
        <v>0</v>
      </c>
      <c r="M23" s="26">
        <f t="shared" si="7"/>
        <v>0</v>
      </c>
      <c r="N23" s="26">
        <f t="shared" si="8"/>
        <v>0</v>
      </c>
      <c r="O23" s="26">
        <f t="shared" si="9"/>
        <v>0</v>
      </c>
      <c r="P23" s="26">
        <f t="shared" si="10"/>
        <v>20</v>
      </c>
      <c r="Q23" s="26">
        <f t="shared" si="11"/>
        <v>0</v>
      </c>
      <c r="R23" s="79" t="str">
        <f t="shared" si="12"/>
        <v/>
      </c>
      <c r="T23" s="43"/>
      <c r="U23" s="43"/>
      <c r="V23" s="43"/>
      <c r="W23" s="43"/>
      <c r="X23" s="43"/>
      <c r="Y23" s="43"/>
    </row>
    <row r="24" spans="1:25" x14ac:dyDescent="0.25">
      <c r="A24" s="40" t="s">
        <v>919</v>
      </c>
      <c r="B24" s="40">
        <v>40</v>
      </c>
      <c r="C24" s="26" t="str">
        <f>IFERROR(VLOOKUP($A24,'Species guilds'!$A$3:$F$301,3,FALSE),0)</f>
        <v>T</v>
      </c>
      <c r="D24" s="26" t="str">
        <f>IFERROR(VLOOKUP($A24,'Species guilds'!$A$3:$F$301,4,FALSE),0)</f>
        <v>S</v>
      </c>
      <c r="E24" s="26" t="str">
        <f>IFERROR(VLOOKUP($A24,'Species guilds'!$A$3:$F$301,5,FALSE),0)</f>
        <v>T</v>
      </c>
      <c r="F24" s="26">
        <f t="shared" si="0"/>
        <v>40</v>
      </c>
      <c r="G24" s="26">
        <f t="shared" si="1"/>
        <v>1</v>
      </c>
      <c r="H24" s="26">
        <f t="shared" si="2"/>
        <v>0</v>
      </c>
      <c r="I24" s="26">
        <f t="shared" si="3"/>
        <v>40</v>
      </c>
      <c r="J24" s="26">
        <f t="shared" si="4"/>
        <v>0</v>
      </c>
      <c r="K24" s="26">
        <f t="shared" si="5"/>
        <v>40</v>
      </c>
      <c r="L24" s="26">
        <f t="shared" si="6"/>
        <v>0</v>
      </c>
      <c r="M24" s="26">
        <f t="shared" si="7"/>
        <v>0</v>
      </c>
      <c r="N24" s="26">
        <f t="shared" si="8"/>
        <v>0</v>
      </c>
      <c r="O24" s="26">
        <f t="shared" si="9"/>
        <v>0</v>
      </c>
      <c r="P24" s="26">
        <f t="shared" si="10"/>
        <v>0</v>
      </c>
      <c r="Q24" s="26">
        <f t="shared" si="11"/>
        <v>40</v>
      </c>
      <c r="R24" s="79" t="str">
        <f t="shared" si="12"/>
        <v/>
      </c>
      <c r="T24" s="43"/>
      <c r="U24" s="43"/>
      <c r="V24" s="43"/>
      <c r="W24" s="43"/>
      <c r="X24" s="43"/>
      <c r="Y24" s="43"/>
    </row>
    <row r="25" spans="1:25" x14ac:dyDescent="0.25">
      <c r="A25" s="40" t="s">
        <v>920</v>
      </c>
      <c r="B25" s="40">
        <v>5</v>
      </c>
      <c r="C25" s="26" t="str">
        <f>IFERROR(VLOOKUP($A25,'Species guilds'!$A$3:$F$301,3,FALSE),0)</f>
        <v>W</v>
      </c>
      <c r="D25" s="26" t="str">
        <f>IFERROR(VLOOKUP($A25,'Species guilds'!$A$3:$F$301,4,FALSE),0)</f>
        <v>M</v>
      </c>
      <c r="E25" s="26" t="str">
        <f>IFERROR(VLOOKUP($A25,'Species guilds'!$A$3:$F$301,5,FALSE),0)</f>
        <v>IM</v>
      </c>
      <c r="F25" s="26">
        <f t="shared" si="0"/>
        <v>5</v>
      </c>
      <c r="G25" s="26">
        <f t="shared" si="1"/>
        <v>1</v>
      </c>
      <c r="H25" s="26">
        <f t="shared" si="2"/>
        <v>0</v>
      </c>
      <c r="I25" s="26">
        <f t="shared" si="3"/>
        <v>0</v>
      </c>
      <c r="J25" s="26">
        <f t="shared" si="4"/>
        <v>5</v>
      </c>
      <c r="K25" s="26">
        <f t="shared" si="5"/>
        <v>0</v>
      </c>
      <c r="L25" s="26">
        <f t="shared" si="6"/>
        <v>5</v>
      </c>
      <c r="M25" s="26">
        <f t="shared" si="7"/>
        <v>0</v>
      </c>
      <c r="N25" s="26">
        <f t="shared" si="8"/>
        <v>0</v>
      </c>
      <c r="O25" s="26">
        <f t="shared" si="9"/>
        <v>0</v>
      </c>
      <c r="P25" s="26">
        <f t="shared" si="10"/>
        <v>5</v>
      </c>
      <c r="Q25" s="26">
        <f t="shared" si="11"/>
        <v>0</v>
      </c>
      <c r="R25" s="79" t="str">
        <f t="shared" si="12"/>
        <v/>
      </c>
      <c r="T25" s="43"/>
      <c r="U25" s="43"/>
      <c r="V25" s="43"/>
      <c r="W25" s="43"/>
      <c r="X25" s="43"/>
      <c r="Y25" s="43"/>
    </row>
    <row r="26" spans="1:25" x14ac:dyDescent="0.25">
      <c r="A26" s="40" t="s">
        <v>921</v>
      </c>
      <c r="B26" s="40">
        <v>4</v>
      </c>
      <c r="C26" s="26" t="str">
        <f>IFERROR(VLOOKUP($A26,'Species guilds'!$A$3:$F$301,3,FALSE),0)</f>
        <v>W</v>
      </c>
      <c r="D26" s="26" t="str">
        <f>IFERROR(VLOOKUP($A26,'Species guilds'!$A$3:$F$301,4,FALSE),0)</f>
        <v>S</v>
      </c>
      <c r="E26" s="26" t="str">
        <f>IFERROR(VLOOKUP($A26,'Species guilds'!$A$3:$F$301,5,FALSE),0)</f>
        <v>T</v>
      </c>
      <c r="F26" s="26">
        <f t="shared" si="0"/>
        <v>4</v>
      </c>
      <c r="G26" s="26">
        <f t="shared" si="1"/>
        <v>1</v>
      </c>
      <c r="H26" s="26">
        <f t="shared" si="2"/>
        <v>0</v>
      </c>
      <c r="I26" s="26">
        <f t="shared" si="3"/>
        <v>0</v>
      </c>
      <c r="J26" s="26">
        <f t="shared" si="4"/>
        <v>4</v>
      </c>
      <c r="K26" s="26">
        <f t="shared" si="5"/>
        <v>4</v>
      </c>
      <c r="L26" s="26">
        <f t="shared" si="6"/>
        <v>0</v>
      </c>
      <c r="M26" s="26">
        <f t="shared" si="7"/>
        <v>0</v>
      </c>
      <c r="N26" s="26">
        <f t="shared" si="8"/>
        <v>0</v>
      </c>
      <c r="O26" s="26">
        <f t="shared" si="9"/>
        <v>0</v>
      </c>
      <c r="P26" s="26">
        <f t="shared" si="10"/>
        <v>0</v>
      </c>
      <c r="Q26" s="26">
        <f t="shared" si="11"/>
        <v>4</v>
      </c>
      <c r="R26" s="79" t="str">
        <f t="shared" si="12"/>
        <v/>
      </c>
      <c r="T26" s="43"/>
      <c r="U26" s="43"/>
      <c r="V26" s="43"/>
      <c r="W26" s="43"/>
      <c r="X26" s="43"/>
      <c r="Y26" s="43"/>
    </row>
    <row r="27" spans="1:25" x14ac:dyDescent="0.25">
      <c r="A27" s="40" t="s">
        <v>922</v>
      </c>
      <c r="B27" s="40">
        <v>7</v>
      </c>
      <c r="C27" s="26" t="str">
        <f>IFERROR(VLOOKUP($A27,'Species guilds'!$A$3:$F$301,3,FALSE),0)</f>
        <v>W</v>
      </c>
      <c r="D27" s="26" t="str">
        <f>IFERROR(VLOOKUP($A27,'Species guilds'!$A$3:$F$301,4,FALSE),0)</f>
        <v>M</v>
      </c>
      <c r="E27" s="26" t="str">
        <f>IFERROR(VLOOKUP($A27,'Species guilds'!$A$3:$F$301,5,FALSE),0)</f>
        <v>T</v>
      </c>
      <c r="F27" s="26">
        <f t="shared" si="0"/>
        <v>7</v>
      </c>
      <c r="G27" s="26">
        <f t="shared" si="1"/>
        <v>1</v>
      </c>
      <c r="H27" s="26">
        <f t="shared" si="2"/>
        <v>0</v>
      </c>
      <c r="I27" s="26">
        <f t="shared" si="3"/>
        <v>0</v>
      </c>
      <c r="J27" s="26">
        <f t="shared" si="4"/>
        <v>7</v>
      </c>
      <c r="K27" s="26">
        <f t="shared" si="5"/>
        <v>0</v>
      </c>
      <c r="L27" s="26">
        <f t="shared" si="6"/>
        <v>7</v>
      </c>
      <c r="M27" s="26">
        <f t="shared" si="7"/>
        <v>0</v>
      </c>
      <c r="N27" s="26">
        <f t="shared" si="8"/>
        <v>0</v>
      </c>
      <c r="O27" s="26">
        <f t="shared" si="9"/>
        <v>0</v>
      </c>
      <c r="P27" s="26">
        <f t="shared" si="10"/>
        <v>0</v>
      </c>
      <c r="Q27" s="26">
        <f t="shared" si="11"/>
        <v>7</v>
      </c>
      <c r="R27" s="79" t="str">
        <f t="shared" si="12"/>
        <v/>
      </c>
      <c r="T27" s="43"/>
      <c r="U27" s="43"/>
      <c r="V27" s="43"/>
      <c r="W27" s="43"/>
      <c r="X27" s="43"/>
      <c r="Y27" s="43"/>
    </row>
    <row r="28" spans="1:25" x14ac:dyDescent="0.25">
      <c r="A28" s="40" t="s">
        <v>923</v>
      </c>
      <c r="B28" s="40">
        <v>1</v>
      </c>
      <c r="C28" s="26" t="str">
        <f>IFERROR(VLOOKUP($A28,'Species guilds'!$A$3:$F$301,3,FALSE),0)</f>
        <v>T</v>
      </c>
      <c r="D28" s="26" t="str">
        <f>IFERROR(VLOOKUP($A28,'Species guilds'!$A$3:$F$301,4,FALSE),0)</f>
        <v>M</v>
      </c>
      <c r="E28" s="26" t="str">
        <f>IFERROR(VLOOKUP($A28,'Species guilds'!$A$3:$F$301,5,FALSE),0)</f>
        <v>IM</v>
      </c>
      <c r="F28" s="26">
        <f t="shared" si="0"/>
        <v>1</v>
      </c>
      <c r="G28" s="26">
        <f t="shared" si="1"/>
        <v>1</v>
      </c>
      <c r="H28" s="26">
        <f t="shared" si="2"/>
        <v>0</v>
      </c>
      <c r="I28" s="26">
        <f t="shared" si="3"/>
        <v>1</v>
      </c>
      <c r="J28" s="26">
        <f t="shared" si="4"/>
        <v>0</v>
      </c>
      <c r="K28" s="26">
        <f t="shared" si="5"/>
        <v>0</v>
      </c>
      <c r="L28" s="26">
        <f t="shared" si="6"/>
        <v>1</v>
      </c>
      <c r="M28" s="26">
        <f t="shared" si="7"/>
        <v>0</v>
      </c>
      <c r="N28" s="26">
        <f t="shared" si="8"/>
        <v>0</v>
      </c>
      <c r="O28" s="26">
        <f t="shared" si="9"/>
        <v>0</v>
      </c>
      <c r="P28" s="26">
        <f t="shared" si="10"/>
        <v>1</v>
      </c>
      <c r="Q28" s="26">
        <f t="shared" si="11"/>
        <v>0</v>
      </c>
      <c r="R28" s="79" t="str">
        <f t="shared" si="12"/>
        <v/>
      </c>
      <c r="T28" s="31"/>
      <c r="U28" s="43"/>
      <c r="V28" s="43"/>
      <c r="W28" s="43"/>
      <c r="X28" s="43"/>
      <c r="Y28" s="43"/>
    </row>
    <row r="29" spans="1:25" x14ac:dyDescent="0.25">
      <c r="A29" s="40" t="s">
        <v>924</v>
      </c>
      <c r="B29" s="40">
        <v>3</v>
      </c>
      <c r="C29" s="26" t="str">
        <f>IFERROR(VLOOKUP($A29,'Species guilds'!$A$3:$F$301,3,FALSE),0)</f>
        <v>W</v>
      </c>
      <c r="D29" s="26" t="str">
        <f>IFERROR(VLOOKUP($A29,'Species guilds'!$A$3:$F$301,4,FALSE),0)</f>
        <v>S</v>
      </c>
      <c r="E29" s="26" t="str">
        <f>IFERROR(VLOOKUP($A29,'Species guilds'!$A$3:$F$301,5,FALSE),0)</f>
        <v>IM</v>
      </c>
      <c r="F29" s="26">
        <f t="shared" si="0"/>
        <v>3</v>
      </c>
      <c r="G29" s="26">
        <f t="shared" si="1"/>
        <v>1</v>
      </c>
      <c r="H29" s="26">
        <f t="shared" si="2"/>
        <v>0</v>
      </c>
      <c r="I29" s="26">
        <f t="shared" si="3"/>
        <v>0</v>
      </c>
      <c r="J29" s="26">
        <f t="shared" si="4"/>
        <v>3</v>
      </c>
      <c r="K29" s="26">
        <f t="shared" si="5"/>
        <v>3</v>
      </c>
      <c r="L29" s="26">
        <f t="shared" si="6"/>
        <v>0</v>
      </c>
      <c r="M29" s="26">
        <f t="shared" si="7"/>
        <v>0</v>
      </c>
      <c r="N29" s="26">
        <f t="shared" si="8"/>
        <v>0</v>
      </c>
      <c r="O29" s="26">
        <f t="shared" si="9"/>
        <v>0</v>
      </c>
      <c r="P29" s="26">
        <f t="shared" si="10"/>
        <v>3</v>
      </c>
      <c r="Q29" s="26">
        <f t="shared" si="11"/>
        <v>0</v>
      </c>
      <c r="R29" s="79" t="str">
        <f t="shared" si="12"/>
        <v/>
      </c>
      <c r="T29" s="45"/>
      <c r="U29" s="45"/>
      <c r="V29" s="45"/>
      <c r="W29" s="45"/>
      <c r="X29" s="45"/>
      <c r="Y29" s="43"/>
    </row>
    <row r="30" spans="1:25" x14ac:dyDescent="0.25">
      <c r="A30" s="40" t="s">
        <v>925</v>
      </c>
      <c r="B30" s="40">
        <v>1</v>
      </c>
      <c r="C30" s="26" t="str">
        <f>IFERROR(VLOOKUP($A30,'Species guilds'!$A$3:$F$301,3,FALSE),0)</f>
        <v>W</v>
      </c>
      <c r="D30" s="26" t="str">
        <f>IFERROR(VLOOKUP($A30,'Species guilds'!$A$3:$F$301,4,FALSE),0)</f>
        <v>M</v>
      </c>
      <c r="E30" s="26" t="str">
        <f>IFERROR(VLOOKUP($A30,'Species guilds'!$A$3:$F$301,5,FALSE),0)</f>
        <v>IT</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1</v>
      </c>
      <c r="P30" s="26">
        <f t="shared" si="10"/>
        <v>0</v>
      </c>
      <c r="Q30" s="26">
        <f t="shared" si="11"/>
        <v>0</v>
      </c>
      <c r="R30" s="79" t="str">
        <f t="shared" si="12"/>
        <v/>
      </c>
      <c r="T30" s="45"/>
      <c r="U30" s="45"/>
      <c r="V30" s="45"/>
      <c r="W30" s="45"/>
      <c r="X30" s="45"/>
      <c r="Y30" s="43"/>
    </row>
    <row r="31" spans="1:25" x14ac:dyDescent="0.25">
      <c r="A31" s="40" t="s">
        <v>926</v>
      </c>
      <c r="B31" s="40">
        <v>2</v>
      </c>
      <c r="C31" s="26" t="str">
        <f>IFERROR(VLOOKUP($A31,'Species guilds'!$A$3:$F$301,3,FALSE),0)</f>
        <v>W</v>
      </c>
      <c r="D31" s="26" t="str">
        <f>IFERROR(VLOOKUP($A31,'Species guilds'!$A$3:$F$301,4,FALSE),0)</f>
        <v>M</v>
      </c>
      <c r="E31" s="26" t="str">
        <f>IFERROR(VLOOKUP($A31,'Species guilds'!$A$3:$F$301,5,FALSE),0)</f>
        <v>IM</v>
      </c>
      <c r="F31" s="26">
        <f t="shared" si="0"/>
        <v>2</v>
      </c>
      <c r="G31" s="26">
        <f t="shared" si="1"/>
        <v>1</v>
      </c>
      <c r="H31" s="26">
        <f t="shared" si="2"/>
        <v>0</v>
      </c>
      <c r="I31" s="26">
        <f t="shared" si="3"/>
        <v>0</v>
      </c>
      <c r="J31" s="26">
        <f t="shared" si="4"/>
        <v>2</v>
      </c>
      <c r="K31" s="26">
        <f t="shared" si="5"/>
        <v>0</v>
      </c>
      <c r="L31" s="26">
        <f t="shared" si="6"/>
        <v>2</v>
      </c>
      <c r="M31" s="26">
        <f t="shared" si="7"/>
        <v>0</v>
      </c>
      <c r="N31" s="26">
        <f t="shared" si="8"/>
        <v>0</v>
      </c>
      <c r="O31" s="26">
        <f t="shared" si="9"/>
        <v>0</v>
      </c>
      <c r="P31" s="26">
        <f t="shared" si="10"/>
        <v>2</v>
      </c>
      <c r="Q31" s="26">
        <f t="shared" si="11"/>
        <v>0</v>
      </c>
      <c r="R31" s="79" t="str">
        <f t="shared" si="12"/>
        <v/>
      </c>
      <c r="T31" s="45"/>
      <c r="U31" s="45"/>
      <c r="V31" s="45"/>
      <c r="W31" s="45"/>
      <c r="X31" s="45"/>
      <c r="Y31" s="43"/>
    </row>
    <row r="32" spans="1:25" x14ac:dyDescent="0.25">
      <c r="A32" s="40" t="s">
        <v>927</v>
      </c>
      <c r="B32" s="40">
        <v>2</v>
      </c>
      <c r="C32" s="26" t="str">
        <f>IFERROR(VLOOKUP($A32,'Species guilds'!$A$3:$F$301,3,FALSE),0)</f>
        <v>W</v>
      </c>
      <c r="D32" s="26" t="str">
        <f>IFERROR(VLOOKUP($A32,'Species guilds'!$A$3:$F$301,4,FALSE),0)</f>
        <v>S</v>
      </c>
      <c r="E32" s="26" t="str">
        <f>IFERROR(VLOOKUP($A32,'Species guilds'!$A$3:$F$301,5,FALSE),0)</f>
        <v>IM</v>
      </c>
      <c r="F32" s="26">
        <f t="shared" si="0"/>
        <v>2</v>
      </c>
      <c r="G32" s="26">
        <f t="shared" si="1"/>
        <v>1</v>
      </c>
      <c r="H32" s="26">
        <f t="shared" si="2"/>
        <v>0</v>
      </c>
      <c r="I32" s="26">
        <f t="shared" si="3"/>
        <v>0</v>
      </c>
      <c r="J32" s="26">
        <f t="shared" si="4"/>
        <v>2</v>
      </c>
      <c r="K32" s="26">
        <f t="shared" si="5"/>
        <v>2</v>
      </c>
      <c r="L32" s="26">
        <f t="shared" si="6"/>
        <v>0</v>
      </c>
      <c r="M32" s="26">
        <f t="shared" si="7"/>
        <v>0</v>
      </c>
      <c r="N32" s="26">
        <f t="shared" si="8"/>
        <v>0</v>
      </c>
      <c r="O32" s="26">
        <f t="shared" si="9"/>
        <v>0</v>
      </c>
      <c r="P32" s="26">
        <f t="shared" si="10"/>
        <v>2</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440</v>
      </c>
      <c r="F54" s="9">
        <f>SUM(F21:F53)</f>
        <v>440</v>
      </c>
      <c r="G54" s="2"/>
      <c r="H54" s="9">
        <f>SUM(H21:H53)</f>
        <v>0</v>
      </c>
      <c r="I54" s="9">
        <f t="shared" ref="I54:Q54" si="14">SUM(I21:I53)</f>
        <v>145</v>
      </c>
      <c r="J54" s="9">
        <f t="shared" si="14"/>
        <v>295</v>
      </c>
      <c r="K54" s="9">
        <f t="shared" si="14"/>
        <v>69</v>
      </c>
      <c r="L54" s="9">
        <f t="shared" si="14"/>
        <v>371</v>
      </c>
      <c r="M54" s="9">
        <f t="shared" si="14"/>
        <v>0</v>
      </c>
      <c r="N54" s="9">
        <f t="shared" si="14"/>
        <v>0</v>
      </c>
      <c r="O54" s="9">
        <f t="shared" si="14"/>
        <v>1</v>
      </c>
      <c r="P54" s="9">
        <f t="shared" si="14"/>
        <v>284</v>
      </c>
      <c r="Q54" s="9">
        <f t="shared" si="14"/>
        <v>155</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topLeftCell="A67" zoomScaleNormal="100" workbookViewId="0">
      <selection activeCell="B32" sqref="B3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881</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54" t="str">
        <f>'Enter field data'!B4</f>
        <v>Amrhein</v>
      </c>
      <c r="C4" s="155"/>
      <c r="D4" s="85"/>
      <c r="E4" s="65"/>
      <c r="F4" s="89" t="s">
        <v>837</v>
      </c>
      <c r="G4" s="83"/>
      <c r="H4" s="83"/>
      <c r="I4" s="83"/>
      <c r="J4" s="83"/>
      <c r="K4" s="83"/>
      <c r="L4" s="83"/>
      <c r="M4" s="83"/>
      <c r="N4" s="83"/>
      <c r="O4" s="83"/>
      <c r="P4" s="83"/>
      <c r="Q4" s="83"/>
      <c r="R4" s="83"/>
    </row>
    <row r="5" spans="1:18" ht="15" x14ac:dyDescent="0.2">
      <c r="A5" s="65" t="s">
        <v>832</v>
      </c>
      <c r="B5" s="156">
        <f>'Enter field data'!B5</f>
        <v>42716</v>
      </c>
      <c r="C5" s="157"/>
      <c r="D5" s="85"/>
      <c r="E5" s="65"/>
      <c r="F5" s="90"/>
      <c r="G5" s="83" t="s">
        <v>878</v>
      </c>
      <c r="H5" s="83"/>
      <c r="I5" s="83"/>
      <c r="J5" s="83"/>
      <c r="K5" s="83"/>
      <c r="L5" s="83"/>
      <c r="M5" s="83"/>
      <c r="N5" s="83"/>
      <c r="O5" s="83"/>
      <c r="P5" s="83"/>
      <c r="Q5" s="83"/>
      <c r="R5" s="83" t="s">
        <v>869</v>
      </c>
    </row>
    <row r="6" spans="1:18" ht="15" x14ac:dyDescent="0.2">
      <c r="A6" s="65" t="s">
        <v>831</v>
      </c>
      <c r="B6" s="156">
        <f>'Enter field data'!B6</f>
        <v>42585</v>
      </c>
      <c r="C6" s="157"/>
      <c r="D6" s="85"/>
      <c r="E6" s="65"/>
      <c r="F6" s="91"/>
      <c r="G6" s="83" t="s">
        <v>879</v>
      </c>
      <c r="H6" s="83"/>
      <c r="I6" s="83"/>
      <c r="J6" s="83"/>
      <c r="K6" s="83"/>
      <c r="L6" s="83"/>
      <c r="M6" s="83"/>
      <c r="N6" s="83"/>
      <c r="O6" s="83"/>
      <c r="P6" s="83"/>
      <c r="Q6" s="83"/>
      <c r="R6" s="83" t="s">
        <v>378</v>
      </c>
    </row>
    <row r="7" spans="1:18" x14ac:dyDescent="0.2">
      <c r="A7" s="65" t="s">
        <v>872</v>
      </c>
      <c r="B7" s="154">
        <f>'Enter field data'!B7</f>
        <v>10046946</v>
      </c>
      <c r="C7" s="158"/>
      <c r="D7" s="85"/>
      <c r="E7" s="65"/>
      <c r="F7" s="65"/>
    </row>
    <row r="8" spans="1:18" x14ac:dyDescent="0.2">
      <c r="A8" s="65" t="s">
        <v>875</v>
      </c>
      <c r="B8" s="154" t="str">
        <f>'Enter field data'!B8</f>
        <v>Sinsinawa R - 1595 Center Dr</v>
      </c>
      <c r="C8" s="158"/>
      <c r="D8" s="85"/>
      <c r="E8" s="65"/>
      <c r="F8" s="65"/>
    </row>
    <row r="9" spans="1:18" x14ac:dyDescent="0.2">
      <c r="A9" s="65" t="s">
        <v>49</v>
      </c>
      <c r="B9" s="154" t="str">
        <f>'Enter field data'!B9</f>
        <v>Fish survey</v>
      </c>
      <c r="C9" s="158"/>
      <c r="D9" s="85"/>
      <c r="E9" s="65"/>
      <c r="F9" s="65"/>
    </row>
    <row r="10" spans="1:18" x14ac:dyDescent="0.2">
      <c r="A10" s="65"/>
      <c r="B10" s="66"/>
      <c r="C10" s="85"/>
      <c r="D10" s="85"/>
      <c r="E10" s="65"/>
      <c r="F10" s="65"/>
    </row>
    <row r="11" spans="1:18" x14ac:dyDescent="0.2">
      <c r="A11" s="65" t="s">
        <v>34</v>
      </c>
      <c r="B11" s="154" t="str">
        <f>'Enter field data'!B11</f>
        <v>Sinsinawa R - 1595 Center Dr</v>
      </c>
      <c r="C11" s="158"/>
      <c r="D11" s="85"/>
      <c r="E11" s="65"/>
      <c r="F11" s="92"/>
    </row>
    <row r="12" spans="1:18" x14ac:dyDescent="0.2">
      <c r="A12" s="65" t="s">
        <v>37</v>
      </c>
      <c r="B12" s="154" t="str">
        <f>'Enter field data'!B12</f>
        <v>Cool-Cold Mainstem</v>
      </c>
      <c r="C12" s="158"/>
      <c r="D12" s="85"/>
      <c r="E12" s="65"/>
      <c r="F12" s="65"/>
    </row>
    <row r="13" spans="1:18" x14ac:dyDescent="0.2">
      <c r="A13" s="65" t="s">
        <v>35</v>
      </c>
      <c r="B13" s="154">
        <f>'Enter field data'!B13</f>
        <v>0</v>
      </c>
      <c r="C13" s="158"/>
      <c r="D13" s="85"/>
      <c r="E13" s="65"/>
      <c r="F13" s="92"/>
    </row>
    <row r="14" spans="1:18" x14ac:dyDescent="0.2">
      <c r="A14" s="65" t="s">
        <v>36</v>
      </c>
      <c r="B14" s="154">
        <f>'Enter field data'!B14</f>
        <v>940200</v>
      </c>
      <c r="C14" s="158"/>
      <c r="D14" s="85"/>
      <c r="E14" s="65"/>
      <c r="F14" s="92"/>
    </row>
    <row r="15" spans="1:18" ht="15" x14ac:dyDescent="0.2">
      <c r="A15" s="65" t="s">
        <v>866</v>
      </c>
      <c r="B15" s="159" t="str">
        <f>'Enter field data'!B15</f>
        <v>0706000502</v>
      </c>
      <c r="C15" s="160"/>
      <c r="D15" s="84"/>
      <c r="E15" s="65"/>
      <c r="F15" s="92"/>
    </row>
    <row r="16" spans="1:18" x14ac:dyDescent="0.2">
      <c r="A16" s="65"/>
      <c r="B16" s="65"/>
      <c r="C16" s="65"/>
      <c r="D16" s="65"/>
      <c r="E16" s="65"/>
      <c r="F16" s="65"/>
    </row>
    <row r="17" spans="1:6" ht="15" x14ac:dyDescent="0.2">
      <c r="A17" s="65" t="s">
        <v>33</v>
      </c>
      <c r="B17" s="65"/>
      <c r="C17" s="85"/>
      <c r="D17" s="182" t="str">
        <f>'Enter field data'!B17</f>
        <v>Cool-Cold Mainstem</v>
      </c>
      <c r="E17" s="147"/>
      <c r="F17" s="68"/>
    </row>
    <row r="18" spans="1:6" x14ac:dyDescent="0.2">
      <c r="A18" s="65"/>
      <c r="B18" s="65"/>
      <c r="C18" s="68"/>
      <c r="D18" s="68"/>
      <c r="E18" s="68"/>
      <c r="F18" s="68"/>
    </row>
    <row r="19" spans="1:6" x14ac:dyDescent="0.2">
      <c r="A19" s="69" t="s">
        <v>850</v>
      </c>
      <c r="B19" s="65"/>
      <c r="C19" s="68"/>
      <c r="D19" s="68"/>
      <c r="E19" s="68"/>
      <c r="F19" s="68"/>
    </row>
    <row r="20" spans="1:6" x14ac:dyDescent="0.2">
      <c r="A20" s="174" t="s">
        <v>851</v>
      </c>
      <c r="B20" s="174"/>
      <c r="C20" s="175"/>
      <c r="D20" s="176"/>
      <c r="E20" s="177"/>
      <c r="F20" s="93"/>
    </row>
    <row r="21" spans="1:6" x14ac:dyDescent="0.2">
      <c r="A21" s="65" t="s">
        <v>852</v>
      </c>
      <c r="B21" s="65"/>
      <c r="C21" s="67"/>
      <c r="D21" s="184" t="s">
        <v>24</v>
      </c>
      <c r="E21" s="185"/>
      <c r="F21" s="93"/>
    </row>
    <row r="22" spans="1:6" x14ac:dyDescent="0.2">
      <c r="A22" s="65"/>
      <c r="B22" s="65"/>
      <c r="C22" s="68"/>
      <c r="D22" s="68"/>
      <c r="E22" s="68"/>
      <c r="F22" s="93"/>
    </row>
    <row r="23" spans="1:6" x14ac:dyDescent="0.2">
      <c r="A23" s="70" t="s">
        <v>856</v>
      </c>
      <c r="B23" s="94"/>
      <c r="C23" s="94"/>
      <c r="D23" s="94"/>
      <c r="E23" s="95"/>
      <c r="F23" s="93"/>
    </row>
    <row r="24" spans="1:6" x14ac:dyDescent="0.2">
      <c r="A24" s="96" t="s">
        <v>863</v>
      </c>
      <c r="B24" s="97"/>
      <c r="C24" s="97"/>
      <c r="D24" s="178"/>
      <c r="E24" s="178"/>
      <c r="F24" s="93"/>
    </row>
    <row r="25" spans="1:6" x14ac:dyDescent="0.2">
      <c r="A25" s="96" t="s">
        <v>855</v>
      </c>
      <c r="B25" s="97"/>
      <c r="C25" s="97"/>
      <c r="D25" s="178"/>
      <c r="E25" s="178"/>
      <c r="F25" s="93"/>
    </row>
    <row r="26" spans="1:6" x14ac:dyDescent="0.2">
      <c r="A26" s="98" t="s">
        <v>864</v>
      </c>
      <c r="B26" s="99"/>
      <c r="C26" s="99"/>
      <c r="D26" s="178"/>
      <c r="E26" s="178"/>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69</v>
      </c>
      <c r="E33" s="111" t="s">
        <v>12</v>
      </c>
      <c r="F33" s="112">
        <f>'Enter field data'!$O$54</f>
        <v>1</v>
      </c>
    </row>
    <row r="34" spans="1:6" x14ac:dyDescent="0.2">
      <c r="A34" s="108" t="s">
        <v>7</v>
      </c>
      <c r="B34" s="81">
        <f>'Enter field data'!$I$54</f>
        <v>145</v>
      </c>
      <c r="C34" s="109" t="s">
        <v>10</v>
      </c>
      <c r="D34" s="110">
        <f>'Enter field data'!$L$54</f>
        <v>371</v>
      </c>
      <c r="E34" s="111" t="s">
        <v>13</v>
      </c>
      <c r="F34" s="112">
        <f>'Enter field data'!$P$54</f>
        <v>284</v>
      </c>
    </row>
    <row r="35" spans="1:6" x14ac:dyDescent="0.2">
      <c r="A35" s="108" t="s">
        <v>8</v>
      </c>
      <c r="B35" s="81">
        <f>'Enter field data'!$J$54</f>
        <v>295</v>
      </c>
      <c r="C35" s="109" t="s">
        <v>11</v>
      </c>
      <c r="D35" s="110">
        <f>'Enter field data'!$N$54</f>
        <v>0</v>
      </c>
      <c r="E35" s="111" t="s">
        <v>14</v>
      </c>
      <c r="F35" s="112">
        <f>'Enter field data'!$Q$54</f>
        <v>155</v>
      </c>
    </row>
    <row r="36" spans="1:6" x14ac:dyDescent="0.2">
      <c r="A36" s="65"/>
      <c r="B36" s="65"/>
      <c r="C36" s="65"/>
      <c r="D36" s="65"/>
      <c r="E36" s="65"/>
      <c r="F36" s="65"/>
    </row>
    <row r="37" spans="1:6" x14ac:dyDescent="0.2">
      <c r="A37" s="87" t="s">
        <v>67</v>
      </c>
      <c r="B37" s="65"/>
      <c r="C37" s="65"/>
      <c r="D37" s="65"/>
      <c r="E37" s="65"/>
      <c r="F37" s="65"/>
    </row>
    <row r="38" spans="1:6" x14ac:dyDescent="0.2">
      <c r="A38" s="179" t="s">
        <v>5</v>
      </c>
      <c r="B38" s="180"/>
      <c r="C38" s="180"/>
      <c r="D38" s="180"/>
      <c r="E38" s="181"/>
      <c r="F38" s="65"/>
    </row>
    <row r="39" spans="1:6" x14ac:dyDescent="0.2">
      <c r="A39" s="113" t="s">
        <v>55</v>
      </c>
      <c r="B39" s="166" t="s">
        <v>65</v>
      </c>
      <c r="C39" s="168" t="s">
        <v>66</v>
      </c>
      <c r="D39" s="169"/>
      <c r="E39" s="170" t="s">
        <v>56</v>
      </c>
      <c r="F39" s="65"/>
    </row>
    <row r="40" spans="1:6" x14ac:dyDescent="0.2">
      <c r="A40" s="114"/>
      <c r="B40" s="167"/>
      <c r="C40" s="115" t="s">
        <v>62</v>
      </c>
      <c r="D40" s="116" t="s">
        <v>63</v>
      </c>
      <c r="E40" s="171"/>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0.32954545454545453</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0.67045454545454541</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79" t="s">
        <v>0</v>
      </c>
      <c r="B45" s="180"/>
      <c r="C45" s="180"/>
      <c r="D45" s="180"/>
      <c r="E45" s="181"/>
      <c r="F45" s="65"/>
    </row>
    <row r="46" spans="1:6" x14ac:dyDescent="0.2">
      <c r="A46" s="166" t="s">
        <v>55</v>
      </c>
      <c r="B46" s="166" t="s">
        <v>65</v>
      </c>
      <c r="C46" s="168" t="s">
        <v>66</v>
      </c>
      <c r="D46" s="169"/>
      <c r="E46" s="170" t="s">
        <v>56</v>
      </c>
      <c r="F46" s="65"/>
    </row>
    <row r="47" spans="1:6" x14ac:dyDescent="0.2">
      <c r="A47" s="167"/>
      <c r="B47" s="167"/>
      <c r="C47" s="115" t="s">
        <v>62</v>
      </c>
      <c r="D47" s="116" t="s">
        <v>63</v>
      </c>
      <c r="E47" s="171"/>
      <c r="F47" s="65"/>
    </row>
    <row r="48" spans="1:6" x14ac:dyDescent="0.2">
      <c r="A48" s="108" t="s">
        <v>9</v>
      </c>
      <c r="B48" s="118">
        <f>($D$33/'Enter field data'!$F$54)</f>
        <v>0.15681818181818183</v>
      </c>
      <c r="C48" s="120">
        <f>VLOOKUP($D$17,'Expected guild %'!$A$19:$G$27,2,FALSE)</f>
        <v>0</v>
      </c>
      <c r="D48" s="118">
        <f>VLOOKUP($D$17,'Expected guild %'!$A$19:$G$27,3,FALSE)</f>
        <v>0.5</v>
      </c>
      <c r="E48" s="119" t="str">
        <f>IF(AND(C48&lt;=B48,B48&lt;= D48)=TRUE,"Y","N")</f>
        <v>Y</v>
      </c>
      <c r="F48" s="65"/>
    </row>
    <row r="49" spans="1:7" x14ac:dyDescent="0.2">
      <c r="A49" s="108" t="s">
        <v>10</v>
      </c>
      <c r="B49" s="118">
        <f>($D$34/'Enter field data'!$F$54)</f>
        <v>0.84318181818181814</v>
      </c>
      <c r="C49" s="120">
        <f>VLOOKUP($D$17,'Expected guild %'!$A$19:$G$27,4,FALSE)</f>
        <v>0.5</v>
      </c>
      <c r="D49" s="118">
        <f>VLOOKUP($D$17,'Expected guild %'!$A$19:$G$27,5,FALSE)</f>
        <v>1</v>
      </c>
      <c r="E49" s="119" t="str">
        <f>IF(AND(C49&lt;=B49,B49&lt;= D49)=TRUE,"Y","N")</f>
        <v>Y</v>
      </c>
      <c r="F49" s="65"/>
    </row>
    <row r="50" spans="1:7" x14ac:dyDescent="0.2">
      <c r="A50" s="108" t="s">
        <v>11</v>
      </c>
      <c r="B50" s="118">
        <f>($D$35/'Enter field data'!$F$54)</f>
        <v>0</v>
      </c>
      <c r="C50" s="120">
        <f>VLOOKUP($D$17,'Expected guild %'!$A$19:$G$27,6,FALSE)</f>
        <v>0</v>
      </c>
      <c r="D50" s="118">
        <f>VLOOKUP($D$17,'Expected guild %'!$A$19:$G$27,7,FALSE)</f>
        <v>0.5</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5"/>
      <c r="B54" s="183"/>
      <c r="C54" s="183"/>
      <c r="D54" s="183"/>
      <c r="E54" s="183"/>
      <c r="F54" s="163"/>
      <c r="G54" s="164"/>
    </row>
    <row r="55" spans="1:7" x14ac:dyDescent="0.2">
      <c r="A55" s="122" t="s">
        <v>860</v>
      </c>
      <c r="B55" s="123"/>
      <c r="C55" s="123"/>
      <c r="D55" s="123"/>
      <c r="E55" s="123"/>
      <c r="F55" s="65"/>
    </row>
    <row r="56" spans="1:7" s="125" customFormat="1" x14ac:dyDescent="0.2">
      <c r="A56" s="122" t="s">
        <v>861</v>
      </c>
      <c r="B56" s="124"/>
      <c r="C56" s="124"/>
      <c r="D56" s="124"/>
      <c r="E56" s="124"/>
      <c r="F56" s="65"/>
    </row>
    <row r="57" spans="1:7" s="125" customFormat="1" x14ac:dyDescent="0.2">
      <c r="A57" s="122" t="s">
        <v>862</v>
      </c>
      <c r="B57" s="124"/>
      <c r="C57" s="124"/>
      <c r="D57" s="124"/>
      <c r="E57" s="124"/>
      <c r="F57" s="65"/>
    </row>
    <row r="58" spans="1:7" s="125" customFormat="1" x14ac:dyDescent="0.2">
      <c r="A58" s="65"/>
      <c r="B58" s="65"/>
      <c r="C58" s="65"/>
      <c r="D58" s="65"/>
      <c r="E58" s="65"/>
      <c r="F58" s="65"/>
    </row>
    <row r="59" spans="1:7" x14ac:dyDescent="0.2">
      <c r="A59" s="87" t="s">
        <v>834</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858</v>
      </c>
      <c r="B63" s="65"/>
      <c r="C63" s="65"/>
      <c r="D63" s="65"/>
      <c r="E63" s="65"/>
      <c r="F63" s="65"/>
    </row>
    <row r="64" spans="1:7" x14ac:dyDescent="0.2">
      <c r="A64" s="93" t="s">
        <v>387</v>
      </c>
      <c r="B64" s="65"/>
      <c r="C64" s="65"/>
      <c r="D64" s="65"/>
      <c r="E64" s="65"/>
      <c r="F64" s="65"/>
    </row>
    <row r="65" spans="1:7" x14ac:dyDescent="0.2">
      <c r="A65" s="126" t="s">
        <v>859</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79" t="s">
        <v>1</v>
      </c>
      <c r="B68" s="180"/>
      <c r="C68" s="180"/>
      <c r="D68" s="180"/>
      <c r="E68" s="181"/>
      <c r="F68" s="65"/>
    </row>
    <row r="69" spans="1:7" x14ac:dyDescent="0.2">
      <c r="A69" s="166" t="s">
        <v>55</v>
      </c>
      <c r="B69" s="166" t="s">
        <v>65</v>
      </c>
      <c r="C69" s="168" t="s">
        <v>66</v>
      </c>
      <c r="D69" s="169"/>
      <c r="E69" s="170" t="s">
        <v>56</v>
      </c>
      <c r="F69" s="65"/>
    </row>
    <row r="70" spans="1:7" x14ac:dyDescent="0.2">
      <c r="A70" s="167"/>
      <c r="B70" s="167"/>
      <c r="C70" s="115" t="s">
        <v>62</v>
      </c>
      <c r="D70" s="116" t="s">
        <v>63</v>
      </c>
      <c r="E70" s="171"/>
      <c r="F70" s="65"/>
    </row>
    <row r="71" spans="1:7" x14ac:dyDescent="0.2">
      <c r="A71" s="108" t="s">
        <v>12</v>
      </c>
      <c r="B71" s="117">
        <f>($F$33/'Enter field data'!$F$54)</f>
        <v>2.2727272727272726E-3</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0.6454545454545455</v>
      </c>
      <c r="C72" s="127">
        <f>VLOOKUP($D$17,'Expected guild %'!$A$33:$G$41,4,FALSE)</f>
        <v>0</v>
      </c>
      <c r="D72" s="118">
        <f>VLOOKUP($D$17,'Expected guild %'!$A$33:$G$41,5,FALSE)</f>
        <v>1</v>
      </c>
      <c r="E72" s="119" t="str">
        <f>IF(AND(C72&lt;=B72,B72&lt;= D72)=TRUE,"Y","N")</f>
        <v>Y</v>
      </c>
    </row>
    <row r="73" spans="1:7" x14ac:dyDescent="0.2">
      <c r="A73" s="108" t="s">
        <v>14</v>
      </c>
      <c r="B73" s="117">
        <f>($F$35/'Enter field data'!$F$54)</f>
        <v>0.35227272727272729</v>
      </c>
      <c r="C73" s="127">
        <f>VLOOKUP($D$17,'Expected guild %'!$A$33:$G$41,6,FALSE)</f>
        <v>0</v>
      </c>
      <c r="D73" s="118">
        <f>VLOOKUP($D$17,'Expected guild %'!$A$33:$G$41,7,FALSE)</f>
        <v>0.7</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847</v>
      </c>
      <c r="B76" s="65"/>
      <c r="C76" s="65"/>
      <c r="D76" s="65"/>
      <c r="E76" s="65"/>
      <c r="F76" s="65"/>
    </row>
    <row r="77" spans="1:7" x14ac:dyDescent="0.2">
      <c r="A77" s="93" t="s">
        <v>848</v>
      </c>
      <c r="B77" s="65"/>
      <c r="C77" s="65"/>
      <c r="D77" s="65"/>
      <c r="E77" s="65"/>
      <c r="F77" s="65"/>
    </row>
    <row r="78" spans="1:7" x14ac:dyDescent="0.2">
      <c r="A78" s="93" t="s">
        <v>382</v>
      </c>
      <c r="B78" s="121"/>
      <c r="C78" s="121"/>
      <c r="D78" s="121"/>
      <c r="E78" s="121"/>
      <c r="F78" s="65"/>
    </row>
    <row r="79" spans="1:7" ht="15" x14ac:dyDescent="0.25">
      <c r="A79" s="165"/>
      <c r="B79" s="163"/>
      <c r="C79" s="163"/>
      <c r="D79" s="163"/>
      <c r="E79" s="163"/>
      <c r="F79" s="163"/>
      <c r="G79" s="164"/>
    </row>
    <row r="81" spans="1:4" x14ac:dyDescent="0.2">
      <c r="A81" s="128" t="s">
        <v>835</v>
      </c>
    </row>
    <row r="82" spans="1:4" x14ac:dyDescent="0.2">
      <c r="A82" s="101" t="s">
        <v>843</v>
      </c>
    </row>
    <row r="83" spans="1:4" x14ac:dyDescent="0.2">
      <c r="A83" s="101" t="s">
        <v>844</v>
      </c>
    </row>
    <row r="85" spans="1:4" x14ac:dyDescent="0.2">
      <c r="A85" s="173" t="s">
        <v>817</v>
      </c>
      <c r="B85" s="71" t="s">
        <v>818</v>
      </c>
      <c r="C85" s="72"/>
      <c r="D85" s="73">
        <f>'Weather Results'!C17</f>
        <v>23.84482758620689</v>
      </c>
    </row>
    <row r="86" spans="1:4" x14ac:dyDescent="0.2">
      <c r="A86" s="173"/>
      <c r="B86" s="71" t="s">
        <v>819</v>
      </c>
      <c r="C86" s="72"/>
      <c r="D86" s="73">
        <f>'Weather Results'!C18</f>
        <v>21.401188000000001</v>
      </c>
    </row>
    <row r="87" spans="1:4" x14ac:dyDescent="0.2">
      <c r="A87" s="173"/>
      <c r="B87" s="71" t="s">
        <v>820</v>
      </c>
      <c r="C87" s="72"/>
      <c r="D87" s="73">
        <f>'Weather Results'!C19</f>
        <v>25.066865</v>
      </c>
    </row>
    <row r="88" spans="1:4" x14ac:dyDescent="0.2">
      <c r="A88" s="173"/>
      <c r="B88" s="74" t="s">
        <v>821</v>
      </c>
      <c r="C88" s="72"/>
      <c r="D88" s="75" t="str">
        <f>'Weather Results'!C20</f>
        <v>NO</v>
      </c>
    </row>
    <row r="90" spans="1:4" x14ac:dyDescent="0.2">
      <c r="A90" s="172" t="s">
        <v>822</v>
      </c>
      <c r="B90" s="71" t="s">
        <v>823</v>
      </c>
      <c r="C90" s="72"/>
      <c r="D90" s="73">
        <f>'Weather Results'!C22</f>
        <v>5.9999999999999991</v>
      </c>
    </row>
    <row r="91" spans="1:4" x14ac:dyDescent="0.2">
      <c r="A91" s="172"/>
      <c r="B91" s="71" t="s">
        <v>824</v>
      </c>
      <c r="C91" s="72"/>
      <c r="D91" s="73">
        <f>'Weather Results'!C23</f>
        <v>4.97</v>
      </c>
    </row>
    <row r="92" spans="1:4" x14ac:dyDescent="0.2">
      <c r="A92" s="172"/>
      <c r="B92" s="71" t="s">
        <v>825</v>
      </c>
      <c r="C92" s="72"/>
      <c r="D92" s="73">
        <f>'Weather Results'!C24</f>
        <v>2.6054545454545432</v>
      </c>
    </row>
    <row r="93" spans="1:4" x14ac:dyDescent="0.2">
      <c r="A93" s="172"/>
      <c r="B93" s="71" t="s">
        <v>826</v>
      </c>
      <c r="C93" s="72"/>
      <c r="D93" s="73">
        <f>'Weather Results'!C25</f>
        <v>2.4042086001829825</v>
      </c>
    </row>
    <row r="94" spans="1:4" x14ac:dyDescent="0.2">
      <c r="A94" s="172"/>
      <c r="B94" s="71" t="s">
        <v>827</v>
      </c>
      <c r="C94" s="72"/>
      <c r="D94" s="73">
        <f>'Weather Results'!C26</f>
        <v>4.6424494718456284</v>
      </c>
    </row>
    <row r="95" spans="1:4" x14ac:dyDescent="0.2">
      <c r="A95" s="172"/>
      <c r="B95" s="71" t="s">
        <v>828</v>
      </c>
      <c r="C95" s="72"/>
      <c r="D95" s="73">
        <f>'Weather Results'!C27</f>
        <v>2.0375083000000003</v>
      </c>
    </row>
    <row r="96" spans="1:4" x14ac:dyDescent="0.2">
      <c r="A96" s="172"/>
      <c r="B96" s="71" t="s">
        <v>829</v>
      </c>
      <c r="C96" s="72"/>
      <c r="D96" s="73">
        <f>'Weather Results'!C28</f>
        <v>4.7368929999999994</v>
      </c>
    </row>
    <row r="97" spans="1:7" x14ac:dyDescent="0.2">
      <c r="A97" s="172"/>
      <c r="B97" s="74" t="s">
        <v>830</v>
      </c>
      <c r="C97" s="77"/>
      <c r="D97" s="75" t="str">
        <f>'Weather Results'!C29</f>
        <v>NO</v>
      </c>
    </row>
    <row r="99" spans="1:7" x14ac:dyDescent="0.2">
      <c r="A99" s="101" t="s">
        <v>849</v>
      </c>
    </row>
    <row r="100" spans="1:7" ht="16.5" customHeight="1" x14ac:dyDescent="0.25">
      <c r="A100" s="161"/>
      <c r="B100" s="162"/>
      <c r="C100" s="162"/>
      <c r="D100" s="162"/>
      <c r="E100" s="162"/>
      <c r="F100" s="163"/>
      <c r="G100" s="164"/>
    </row>
    <row r="101" spans="1:7" x14ac:dyDescent="0.2">
      <c r="A101" s="101" t="s">
        <v>845</v>
      </c>
    </row>
    <row r="102" spans="1:7" x14ac:dyDescent="0.2">
      <c r="A102" s="101" t="s">
        <v>853</v>
      </c>
    </row>
    <row r="103" spans="1:7" x14ac:dyDescent="0.2">
      <c r="A103" s="101" t="s">
        <v>846</v>
      </c>
    </row>
    <row r="104" spans="1:7" x14ac:dyDescent="0.2">
      <c r="A104" s="101" t="s">
        <v>854</v>
      </c>
    </row>
    <row r="105" spans="1:7" ht="15" x14ac:dyDescent="0.25">
      <c r="A105" s="161"/>
      <c r="B105" s="163"/>
      <c r="C105" s="163"/>
      <c r="D105" s="163"/>
      <c r="E105" s="163"/>
      <c r="F105" s="163"/>
      <c r="G105" s="164"/>
    </row>
    <row r="107" spans="1:7" x14ac:dyDescent="0.2">
      <c r="A107" s="129" t="s">
        <v>865</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88"/>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40">
        <v>20110101</v>
      </c>
      <c r="B2" s="40">
        <v>0</v>
      </c>
      <c r="C2" s="40">
        <v>7.2</v>
      </c>
      <c r="D2" s="40">
        <v>-12.2</v>
      </c>
      <c r="F2" s="32" t="s">
        <v>841</v>
      </c>
    </row>
    <row r="3" spans="1:6" x14ac:dyDescent="0.25">
      <c r="A3" s="40">
        <v>20110102</v>
      </c>
      <c r="B3" s="40">
        <v>0</v>
      </c>
      <c r="C3" s="40">
        <v>-8.9</v>
      </c>
      <c r="D3" s="40">
        <v>-13.3</v>
      </c>
    </row>
    <row r="4" spans="1:6" x14ac:dyDescent="0.25">
      <c r="A4" s="40">
        <v>20110103</v>
      </c>
      <c r="B4" s="40">
        <v>0</v>
      </c>
      <c r="C4" s="40">
        <v>-3.9</v>
      </c>
      <c r="D4" s="40">
        <v>-13.3</v>
      </c>
      <c r="F4" s="52" t="s">
        <v>839</v>
      </c>
    </row>
    <row r="5" spans="1:6" x14ac:dyDescent="0.25">
      <c r="A5" s="40">
        <v>20110104</v>
      </c>
      <c r="B5" s="40">
        <v>0</v>
      </c>
      <c r="C5" s="40">
        <v>0</v>
      </c>
      <c r="D5" s="40">
        <v>-13.3</v>
      </c>
      <c r="F5" s="32" t="s">
        <v>840</v>
      </c>
    </row>
    <row r="6" spans="1:6" x14ac:dyDescent="0.25">
      <c r="A6" s="40">
        <v>20110105</v>
      </c>
      <c r="B6" s="40">
        <v>0</v>
      </c>
      <c r="C6" s="40">
        <v>-10</v>
      </c>
      <c r="D6" s="40">
        <v>-14.4</v>
      </c>
      <c r="F6" s="32" t="s">
        <v>870</v>
      </c>
    </row>
    <row r="7" spans="1:6" x14ac:dyDescent="0.25">
      <c r="A7" s="40">
        <v>20110106</v>
      </c>
      <c r="B7" s="40">
        <v>0</v>
      </c>
      <c r="C7" s="40">
        <v>-2.8</v>
      </c>
      <c r="D7" s="40">
        <v>-11.7</v>
      </c>
    </row>
    <row r="8" spans="1:6" x14ac:dyDescent="0.25">
      <c r="A8" s="40">
        <v>20110107</v>
      </c>
      <c r="B8" s="40">
        <v>0</v>
      </c>
      <c r="C8" s="40">
        <v>-2.8</v>
      </c>
      <c r="D8" s="40">
        <v>-11.7</v>
      </c>
    </row>
    <row r="9" spans="1:6" x14ac:dyDescent="0.25">
      <c r="A9" s="40">
        <v>20110108</v>
      </c>
      <c r="B9" s="40">
        <v>0</v>
      </c>
      <c r="C9" s="40">
        <v>-7.2</v>
      </c>
      <c r="D9" s="40">
        <v>-12.8</v>
      </c>
    </row>
    <row r="10" spans="1:6" x14ac:dyDescent="0.25">
      <c r="A10" s="40">
        <v>20110109</v>
      </c>
      <c r="B10" s="40">
        <v>0</v>
      </c>
      <c r="C10" s="40">
        <v>-8.3000000000000007</v>
      </c>
      <c r="D10" s="40">
        <v>-16.100000000000001</v>
      </c>
    </row>
    <row r="11" spans="1:6" x14ac:dyDescent="0.25">
      <c r="A11" s="40">
        <v>20110110</v>
      </c>
      <c r="B11" s="40">
        <v>0</v>
      </c>
      <c r="C11" s="40">
        <v>-6.7</v>
      </c>
      <c r="D11" s="40">
        <v>-16.100000000000001</v>
      </c>
    </row>
    <row r="12" spans="1:6" x14ac:dyDescent="0.25">
      <c r="A12" s="40">
        <v>20110111</v>
      </c>
      <c r="B12" s="40">
        <v>5.0999999999999996</v>
      </c>
      <c r="C12" s="40">
        <v>-2.2000000000000002</v>
      </c>
      <c r="D12" s="40">
        <v>-8.3000000000000007</v>
      </c>
    </row>
    <row r="13" spans="1:6" x14ac:dyDescent="0.25">
      <c r="A13" s="40">
        <v>20110112</v>
      </c>
      <c r="B13" s="40">
        <v>0</v>
      </c>
      <c r="C13" s="40">
        <v>-3.3</v>
      </c>
      <c r="D13" s="40">
        <v>-7.8</v>
      </c>
    </row>
    <row r="14" spans="1:6" x14ac:dyDescent="0.25">
      <c r="A14" s="40">
        <v>20110113</v>
      </c>
      <c r="B14" s="40">
        <v>0</v>
      </c>
      <c r="C14" s="40">
        <v>-4.4000000000000004</v>
      </c>
      <c r="D14" s="40">
        <v>-14.4</v>
      </c>
    </row>
    <row r="15" spans="1:6" x14ac:dyDescent="0.25">
      <c r="A15" s="40">
        <v>20110114</v>
      </c>
      <c r="B15" s="40">
        <v>0</v>
      </c>
      <c r="C15" s="40">
        <v>-4.4000000000000004</v>
      </c>
      <c r="D15" s="40">
        <v>-15</v>
      </c>
    </row>
    <row r="16" spans="1:6" x14ac:dyDescent="0.25">
      <c r="A16" s="40">
        <v>20110115</v>
      </c>
      <c r="B16" s="40">
        <v>0</v>
      </c>
      <c r="C16" s="40">
        <v>-5.6</v>
      </c>
      <c r="D16" s="40">
        <v>-14.4</v>
      </c>
    </row>
    <row r="17" spans="1:4" x14ac:dyDescent="0.25">
      <c r="A17" s="40">
        <v>20110116</v>
      </c>
      <c r="B17" s="40">
        <v>0</v>
      </c>
      <c r="C17" s="40">
        <v>-6.7</v>
      </c>
      <c r="D17" s="40">
        <v>-15.6</v>
      </c>
    </row>
    <row r="18" spans="1:4" x14ac:dyDescent="0.25">
      <c r="A18" s="40">
        <v>20110117</v>
      </c>
      <c r="B18" s="40">
        <v>0</v>
      </c>
      <c r="C18" s="40">
        <v>-6.1</v>
      </c>
      <c r="D18" s="40">
        <v>-13.9</v>
      </c>
    </row>
    <row r="19" spans="1:4" x14ac:dyDescent="0.25">
      <c r="A19" s="40">
        <v>20110118</v>
      </c>
      <c r="B19" s="40">
        <v>16</v>
      </c>
      <c r="C19" s="40">
        <v>0</v>
      </c>
      <c r="D19" s="40">
        <v>-16.7</v>
      </c>
    </row>
    <row r="20" spans="1:4" x14ac:dyDescent="0.25">
      <c r="A20" s="40">
        <v>20110119</v>
      </c>
      <c r="B20" s="40">
        <v>0.3</v>
      </c>
      <c r="C20" s="40">
        <v>-4.4000000000000004</v>
      </c>
      <c r="D20" s="40">
        <v>-9.4</v>
      </c>
    </row>
    <row r="21" spans="1:4" x14ac:dyDescent="0.25">
      <c r="A21" s="40">
        <v>20110120</v>
      </c>
      <c r="B21" s="40">
        <v>0</v>
      </c>
      <c r="C21" s="40">
        <v>-7.2</v>
      </c>
      <c r="D21" s="40">
        <v>-14.4</v>
      </c>
    </row>
    <row r="22" spans="1:4" x14ac:dyDescent="0.25">
      <c r="A22" s="40">
        <v>20110121</v>
      </c>
      <c r="B22" s="40">
        <v>0</v>
      </c>
      <c r="C22" s="40">
        <v>-7.8</v>
      </c>
      <c r="D22" s="40">
        <v>-26.7</v>
      </c>
    </row>
    <row r="23" spans="1:4" x14ac:dyDescent="0.25">
      <c r="A23" s="40">
        <v>20110122</v>
      </c>
      <c r="B23" s="40">
        <v>12.7</v>
      </c>
      <c r="C23" s="40">
        <v>-12.2</v>
      </c>
      <c r="D23" s="40">
        <v>-28.9</v>
      </c>
    </row>
    <row r="24" spans="1:4" x14ac:dyDescent="0.25">
      <c r="A24" s="40">
        <v>20110123</v>
      </c>
      <c r="B24" s="40">
        <v>0</v>
      </c>
      <c r="C24" s="40">
        <v>-8.3000000000000007</v>
      </c>
      <c r="D24" s="40">
        <v>-25.6</v>
      </c>
    </row>
    <row r="25" spans="1:4" x14ac:dyDescent="0.25">
      <c r="A25" s="40">
        <v>20110124</v>
      </c>
      <c r="B25" s="40">
        <v>0</v>
      </c>
      <c r="C25" s="40">
        <v>-7.8</v>
      </c>
      <c r="D25" s="40">
        <v>-25.6</v>
      </c>
    </row>
    <row r="26" spans="1:4" x14ac:dyDescent="0.25">
      <c r="A26" s="40">
        <v>20110125</v>
      </c>
      <c r="B26" s="40">
        <v>0</v>
      </c>
      <c r="C26" s="40">
        <v>-3.3</v>
      </c>
      <c r="D26" s="40">
        <v>-7.8</v>
      </c>
    </row>
    <row r="27" spans="1:4" x14ac:dyDescent="0.25">
      <c r="A27" s="40">
        <v>20110126</v>
      </c>
      <c r="B27" s="40">
        <v>0</v>
      </c>
      <c r="C27" s="40">
        <v>-2.8</v>
      </c>
      <c r="D27" s="40">
        <v>-7.8</v>
      </c>
    </row>
    <row r="28" spans="1:4" x14ac:dyDescent="0.25">
      <c r="A28" s="40">
        <v>20110127</v>
      </c>
      <c r="B28" s="40">
        <v>0</v>
      </c>
      <c r="C28" s="40">
        <v>-5.6</v>
      </c>
      <c r="D28" s="40">
        <v>-9.4</v>
      </c>
    </row>
    <row r="29" spans="1:4" x14ac:dyDescent="0.25">
      <c r="A29" s="40">
        <v>20110128</v>
      </c>
      <c r="B29" s="40">
        <v>0</v>
      </c>
      <c r="C29" s="40">
        <v>-2.2000000000000002</v>
      </c>
      <c r="D29" s="40">
        <v>-7.8</v>
      </c>
    </row>
    <row r="30" spans="1:4" x14ac:dyDescent="0.25">
      <c r="A30" s="40">
        <v>20110129</v>
      </c>
      <c r="B30" s="40">
        <v>0</v>
      </c>
      <c r="C30" s="40">
        <v>0</v>
      </c>
      <c r="D30" s="40">
        <v>-4.4000000000000004</v>
      </c>
    </row>
    <row r="31" spans="1:4" x14ac:dyDescent="0.25">
      <c r="A31" s="40">
        <v>20110130</v>
      </c>
      <c r="B31" s="40">
        <v>0</v>
      </c>
      <c r="C31" s="40">
        <v>1.7</v>
      </c>
      <c r="D31" s="40">
        <v>-3.3</v>
      </c>
    </row>
    <row r="32" spans="1:4" x14ac:dyDescent="0.25">
      <c r="A32" s="40">
        <v>20110131</v>
      </c>
      <c r="B32" s="40">
        <v>0</v>
      </c>
      <c r="C32" s="40">
        <v>-2.2000000000000002</v>
      </c>
      <c r="D32" s="40">
        <v>-6.7</v>
      </c>
    </row>
    <row r="33" spans="1:4" x14ac:dyDescent="0.25">
      <c r="A33" s="40">
        <v>20110201</v>
      </c>
      <c r="B33" s="40">
        <v>7.6</v>
      </c>
      <c r="C33" s="40">
        <v>-5</v>
      </c>
      <c r="D33" s="40">
        <v>-9.4</v>
      </c>
    </row>
    <row r="34" spans="1:4" x14ac:dyDescent="0.25">
      <c r="A34" s="40">
        <v>20110202</v>
      </c>
      <c r="B34" s="40">
        <v>19.100000000000001</v>
      </c>
      <c r="C34" s="40">
        <v>-6.7</v>
      </c>
      <c r="D34" s="40">
        <v>-10.6</v>
      </c>
    </row>
    <row r="35" spans="1:4" x14ac:dyDescent="0.25">
      <c r="A35" s="40">
        <v>20110203</v>
      </c>
      <c r="B35" s="40">
        <v>0</v>
      </c>
      <c r="C35" s="40">
        <v>-6.7</v>
      </c>
      <c r="D35" s="40">
        <v>-24.4</v>
      </c>
    </row>
    <row r="36" spans="1:4" x14ac:dyDescent="0.25">
      <c r="A36" s="40">
        <v>20110204</v>
      </c>
      <c r="B36" s="40">
        <v>0</v>
      </c>
      <c r="C36" s="40">
        <v>-10</v>
      </c>
      <c r="D36" s="40">
        <v>-21.1</v>
      </c>
    </row>
    <row r="37" spans="1:4" x14ac:dyDescent="0.25">
      <c r="A37" s="40">
        <v>20110205</v>
      </c>
      <c r="B37" s="40">
        <v>0</v>
      </c>
      <c r="C37" s="40">
        <v>-2.8</v>
      </c>
      <c r="D37" s="40">
        <v>-9.4</v>
      </c>
    </row>
    <row r="38" spans="1:4" x14ac:dyDescent="0.25">
      <c r="A38" s="40">
        <v>20110206</v>
      </c>
      <c r="B38" s="40">
        <v>8.4</v>
      </c>
      <c r="C38" s="40">
        <v>-1.1000000000000001</v>
      </c>
      <c r="D38" s="40">
        <v>-8.9</v>
      </c>
    </row>
    <row r="39" spans="1:4" x14ac:dyDescent="0.25">
      <c r="A39" s="40">
        <v>20110207</v>
      </c>
      <c r="B39" s="40">
        <v>0</v>
      </c>
      <c r="C39" s="40">
        <v>0.6</v>
      </c>
      <c r="D39" s="40">
        <v>-8.3000000000000007</v>
      </c>
    </row>
    <row r="40" spans="1:4" x14ac:dyDescent="0.25">
      <c r="A40" s="40">
        <v>20110208</v>
      </c>
      <c r="B40" s="40">
        <v>0</v>
      </c>
      <c r="C40" s="40">
        <v>-3.9</v>
      </c>
      <c r="D40" s="40">
        <v>-24.4</v>
      </c>
    </row>
    <row r="41" spans="1:4" x14ac:dyDescent="0.25">
      <c r="A41" s="40">
        <v>20110209</v>
      </c>
      <c r="B41" s="40">
        <v>0</v>
      </c>
      <c r="C41" s="40">
        <v>-12.8</v>
      </c>
      <c r="D41" s="40">
        <v>-22.8</v>
      </c>
    </row>
    <row r="42" spans="1:4" x14ac:dyDescent="0.25">
      <c r="A42" s="40">
        <v>20110210</v>
      </c>
      <c r="B42" s="40">
        <v>0</v>
      </c>
      <c r="C42" s="40">
        <v>-8.9</v>
      </c>
      <c r="D42" s="40">
        <v>-23.9</v>
      </c>
    </row>
    <row r="43" spans="1:4" x14ac:dyDescent="0.25">
      <c r="A43" s="40">
        <v>20110211</v>
      </c>
      <c r="B43" s="40">
        <v>0</v>
      </c>
      <c r="C43" s="40">
        <v>-8.9</v>
      </c>
      <c r="D43" s="40">
        <v>-29.4</v>
      </c>
    </row>
    <row r="44" spans="1:4" x14ac:dyDescent="0.25">
      <c r="A44" s="40">
        <v>20110212</v>
      </c>
      <c r="B44" s="40">
        <v>0</v>
      </c>
      <c r="C44" s="40">
        <v>0</v>
      </c>
      <c r="D44" s="40">
        <v>-17.2</v>
      </c>
    </row>
    <row r="45" spans="1:4" x14ac:dyDescent="0.25">
      <c r="A45" s="40">
        <v>20110213</v>
      </c>
      <c r="B45" s="40">
        <v>0</v>
      </c>
      <c r="C45" s="40">
        <v>2.8</v>
      </c>
      <c r="D45" s="40">
        <v>-8.9</v>
      </c>
    </row>
    <row r="46" spans="1:4" x14ac:dyDescent="0.25">
      <c r="A46" s="40">
        <v>20110214</v>
      </c>
      <c r="B46" s="40">
        <v>0</v>
      </c>
      <c r="C46" s="40">
        <v>7.8</v>
      </c>
      <c r="D46" s="40">
        <v>-8.3000000000000007</v>
      </c>
    </row>
    <row r="47" spans="1:4" x14ac:dyDescent="0.25">
      <c r="A47" s="40">
        <v>20110215</v>
      </c>
      <c r="B47" s="40">
        <v>0</v>
      </c>
      <c r="C47" s="40">
        <v>5.6</v>
      </c>
      <c r="D47" s="40">
        <v>-5</v>
      </c>
    </row>
    <row r="48" spans="1:4" x14ac:dyDescent="0.25">
      <c r="A48" s="40">
        <v>20110216</v>
      </c>
      <c r="B48" s="40">
        <v>0</v>
      </c>
      <c r="C48" s="40">
        <v>4.4000000000000004</v>
      </c>
      <c r="D48" s="40">
        <v>-1.7</v>
      </c>
    </row>
    <row r="49" spans="1:4" x14ac:dyDescent="0.25">
      <c r="A49" s="40">
        <v>20110217</v>
      </c>
      <c r="B49" s="40">
        <v>0</v>
      </c>
      <c r="C49" s="40">
        <v>8.9</v>
      </c>
      <c r="D49" s="40">
        <v>-1.7</v>
      </c>
    </row>
    <row r="50" spans="1:4" x14ac:dyDescent="0.25">
      <c r="A50" s="40">
        <v>20110218</v>
      </c>
      <c r="B50" s="40">
        <v>0</v>
      </c>
      <c r="C50" s="40">
        <v>12.8</v>
      </c>
      <c r="D50" s="40">
        <v>0</v>
      </c>
    </row>
    <row r="51" spans="1:4" x14ac:dyDescent="0.25">
      <c r="A51" s="40">
        <v>20110219</v>
      </c>
      <c r="B51" s="40">
        <v>0</v>
      </c>
      <c r="C51" s="40">
        <v>6.7</v>
      </c>
      <c r="D51" s="40">
        <v>-5</v>
      </c>
    </row>
    <row r="52" spans="1:4" x14ac:dyDescent="0.25">
      <c r="A52" s="40">
        <v>20110220</v>
      </c>
      <c r="B52" s="40">
        <v>0</v>
      </c>
      <c r="C52" s="40">
        <v>4.4000000000000004</v>
      </c>
      <c r="D52" s="40">
        <v>-5.6</v>
      </c>
    </row>
    <row r="53" spans="1:4" x14ac:dyDescent="0.25">
      <c r="A53" s="40">
        <v>20110221</v>
      </c>
      <c r="B53" s="40">
        <v>28.7</v>
      </c>
      <c r="C53" s="40">
        <v>2.2000000000000002</v>
      </c>
      <c r="D53" s="40">
        <v>-0.6</v>
      </c>
    </row>
    <row r="54" spans="1:4" x14ac:dyDescent="0.25">
      <c r="A54" s="40">
        <v>20110222</v>
      </c>
      <c r="B54" s="40">
        <v>20.3</v>
      </c>
      <c r="C54" s="40">
        <v>0.6</v>
      </c>
      <c r="D54" s="40">
        <v>-5.6</v>
      </c>
    </row>
    <row r="55" spans="1:4" x14ac:dyDescent="0.25">
      <c r="A55" s="40">
        <v>20110223</v>
      </c>
      <c r="B55" s="40">
        <v>0</v>
      </c>
      <c r="C55" s="40">
        <v>-2.2000000000000002</v>
      </c>
      <c r="D55" s="40">
        <v>-6.1</v>
      </c>
    </row>
    <row r="56" spans="1:4" x14ac:dyDescent="0.25">
      <c r="A56" s="40">
        <v>20110224</v>
      </c>
      <c r="B56" s="40">
        <v>0</v>
      </c>
      <c r="C56" s="40">
        <v>1.7</v>
      </c>
      <c r="D56" s="40">
        <v>-2.2000000000000002</v>
      </c>
    </row>
    <row r="57" spans="1:4" x14ac:dyDescent="0.25">
      <c r="A57" s="40">
        <v>20110225</v>
      </c>
      <c r="B57" s="40">
        <v>0</v>
      </c>
      <c r="C57" s="40">
        <v>0.6</v>
      </c>
      <c r="D57" s="40">
        <v>-4.4000000000000004</v>
      </c>
    </row>
    <row r="58" spans="1:4" x14ac:dyDescent="0.25">
      <c r="A58" s="40">
        <v>20110226</v>
      </c>
      <c r="B58" s="40">
        <v>0.3</v>
      </c>
      <c r="C58" s="40">
        <v>-0.6</v>
      </c>
      <c r="D58" s="40">
        <v>-10</v>
      </c>
    </row>
    <row r="59" spans="1:4" x14ac:dyDescent="0.25">
      <c r="A59" s="40">
        <v>20110227</v>
      </c>
      <c r="B59" s="40">
        <v>1.8</v>
      </c>
      <c r="C59" s="40">
        <v>-5.6</v>
      </c>
      <c r="D59" s="40">
        <v>-10.6</v>
      </c>
    </row>
    <row r="60" spans="1:4" x14ac:dyDescent="0.25">
      <c r="A60" s="40">
        <v>20110228</v>
      </c>
      <c r="B60" s="40">
        <v>0</v>
      </c>
      <c r="C60" s="40">
        <v>-0.6</v>
      </c>
      <c r="D60" s="40">
        <v>-5.6</v>
      </c>
    </row>
    <row r="61" spans="1:4" x14ac:dyDescent="0.25">
      <c r="A61" s="40">
        <v>20110301</v>
      </c>
      <c r="B61" s="40">
        <v>0</v>
      </c>
      <c r="C61" s="40">
        <v>0.6</v>
      </c>
      <c r="D61" s="40">
        <v>-6.1</v>
      </c>
    </row>
    <row r="62" spans="1:4" x14ac:dyDescent="0.25">
      <c r="A62" s="40">
        <v>20110302</v>
      </c>
      <c r="B62" s="40">
        <v>0</v>
      </c>
      <c r="C62" s="40">
        <v>7.2</v>
      </c>
      <c r="D62" s="40">
        <v>-7.2</v>
      </c>
    </row>
    <row r="63" spans="1:4" x14ac:dyDescent="0.25">
      <c r="A63" s="40">
        <v>20110303</v>
      </c>
      <c r="B63" s="40">
        <v>0</v>
      </c>
      <c r="C63" s="40">
        <v>-0.6</v>
      </c>
      <c r="D63" s="40">
        <v>-5.6</v>
      </c>
    </row>
    <row r="64" spans="1:4" x14ac:dyDescent="0.25">
      <c r="A64" s="40">
        <v>20110304</v>
      </c>
      <c r="B64" s="40">
        <v>0</v>
      </c>
      <c r="C64" s="40">
        <v>5</v>
      </c>
      <c r="D64" s="40">
        <v>-4.4000000000000004</v>
      </c>
    </row>
    <row r="65" spans="1:4" x14ac:dyDescent="0.25">
      <c r="A65" s="40">
        <v>20110305</v>
      </c>
      <c r="B65" s="40">
        <v>2.5</v>
      </c>
      <c r="C65" s="40">
        <v>6.7</v>
      </c>
      <c r="D65" s="40">
        <v>0</v>
      </c>
    </row>
    <row r="66" spans="1:4" x14ac:dyDescent="0.25">
      <c r="A66" s="40">
        <v>20110306</v>
      </c>
      <c r="B66" s="40">
        <v>0</v>
      </c>
      <c r="C66" s="40">
        <v>0.6</v>
      </c>
      <c r="D66" s="40">
        <v>-6.1</v>
      </c>
    </row>
    <row r="67" spans="1:4" x14ac:dyDescent="0.25">
      <c r="A67" s="40">
        <v>20110307</v>
      </c>
      <c r="B67" s="40">
        <v>0</v>
      </c>
      <c r="C67" s="40">
        <v>3.9</v>
      </c>
      <c r="D67" s="40">
        <v>-6.1</v>
      </c>
    </row>
    <row r="68" spans="1:4" x14ac:dyDescent="0.25">
      <c r="A68" s="40">
        <v>20110308</v>
      </c>
      <c r="B68" s="40">
        <v>0</v>
      </c>
      <c r="C68" s="40">
        <v>2.2000000000000002</v>
      </c>
      <c r="D68" s="40">
        <v>-1.1000000000000001</v>
      </c>
    </row>
    <row r="69" spans="1:4" x14ac:dyDescent="0.25">
      <c r="A69" s="40">
        <v>20110309</v>
      </c>
      <c r="B69" s="40">
        <v>14</v>
      </c>
      <c r="C69" s="40">
        <v>6.1</v>
      </c>
      <c r="D69" s="40">
        <v>0</v>
      </c>
    </row>
    <row r="70" spans="1:4" x14ac:dyDescent="0.25">
      <c r="A70" s="40">
        <v>20110310</v>
      </c>
      <c r="B70" s="40">
        <v>0</v>
      </c>
      <c r="C70" s="40">
        <v>1.7</v>
      </c>
      <c r="D70" s="40">
        <v>0</v>
      </c>
    </row>
    <row r="71" spans="1:4" x14ac:dyDescent="0.25">
      <c r="A71" s="40">
        <v>20110311</v>
      </c>
      <c r="B71" s="40">
        <v>0</v>
      </c>
      <c r="C71" s="40">
        <v>3.9</v>
      </c>
      <c r="D71" s="40">
        <v>-5</v>
      </c>
    </row>
    <row r="72" spans="1:4" x14ac:dyDescent="0.25">
      <c r="A72" s="40">
        <v>20110312</v>
      </c>
      <c r="B72" s="40">
        <v>0</v>
      </c>
      <c r="C72" s="40">
        <v>7.8</v>
      </c>
      <c r="D72" s="40">
        <v>-5</v>
      </c>
    </row>
    <row r="73" spans="1:4" x14ac:dyDescent="0.25">
      <c r="A73" s="40">
        <v>20110313</v>
      </c>
      <c r="B73" s="40">
        <v>0</v>
      </c>
      <c r="C73" s="40">
        <v>0</v>
      </c>
      <c r="D73" s="40">
        <v>-6.1</v>
      </c>
    </row>
    <row r="74" spans="1:4" x14ac:dyDescent="0.25">
      <c r="A74" s="40">
        <v>20110314</v>
      </c>
      <c r="B74" s="40">
        <v>0</v>
      </c>
      <c r="C74" s="40">
        <v>2.8</v>
      </c>
      <c r="D74" s="40">
        <v>-6.1</v>
      </c>
    </row>
    <row r="75" spans="1:4" x14ac:dyDescent="0.25">
      <c r="A75" s="40">
        <v>20110315</v>
      </c>
      <c r="B75" s="40">
        <v>0</v>
      </c>
      <c r="C75" s="40">
        <v>6.1</v>
      </c>
      <c r="D75" s="40">
        <v>-3.9</v>
      </c>
    </row>
    <row r="76" spans="1:4" x14ac:dyDescent="0.25">
      <c r="A76" s="40">
        <v>20110316</v>
      </c>
      <c r="B76" s="40">
        <v>0</v>
      </c>
      <c r="C76" s="40">
        <v>9.4</v>
      </c>
      <c r="D76" s="40">
        <v>-3.3</v>
      </c>
    </row>
    <row r="77" spans="1:4" x14ac:dyDescent="0.25">
      <c r="A77" s="40">
        <v>20110317</v>
      </c>
      <c r="B77" s="40">
        <v>0</v>
      </c>
      <c r="C77" s="40">
        <v>16.100000000000001</v>
      </c>
      <c r="D77" s="40">
        <v>-1.1000000000000001</v>
      </c>
    </row>
    <row r="78" spans="1:4" x14ac:dyDescent="0.25">
      <c r="A78" s="40">
        <v>20110318</v>
      </c>
      <c r="B78" s="40">
        <v>0</v>
      </c>
      <c r="C78" s="40">
        <v>18.3</v>
      </c>
      <c r="D78" s="40">
        <v>3.3</v>
      </c>
    </row>
    <row r="79" spans="1:4" x14ac:dyDescent="0.25">
      <c r="A79" s="40">
        <v>20110319</v>
      </c>
      <c r="B79" s="40">
        <v>0</v>
      </c>
      <c r="C79" s="40">
        <v>8.9</v>
      </c>
      <c r="D79" s="40">
        <v>-1.1000000000000001</v>
      </c>
    </row>
    <row r="80" spans="1:4" x14ac:dyDescent="0.25">
      <c r="A80" s="40">
        <v>20110320</v>
      </c>
      <c r="B80" s="40">
        <v>6.9</v>
      </c>
      <c r="C80" s="40">
        <v>12.8</v>
      </c>
      <c r="D80" s="40">
        <v>-1.7</v>
      </c>
    </row>
    <row r="81" spans="1:4" x14ac:dyDescent="0.25">
      <c r="A81" s="40">
        <v>20110321</v>
      </c>
      <c r="B81" s="40">
        <v>24.6</v>
      </c>
      <c r="C81" s="40">
        <v>13.3</v>
      </c>
      <c r="D81" s="40">
        <v>5.6</v>
      </c>
    </row>
    <row r="82" spans="1:4" x14ac:dyDescent="0.25">
      <c r="A82" s="40">
        <v>20110322</v>
      </c>
      <c r="B82" s="40">
        <v>1.3</v>
      </c>
      <c r="C82" s="40">
        <v>11.7</v>
      </c>
      <c r="D82" s="40">
        <v>4.4000000000000004</v>
      </c>
    </row>
    <row r="83" spans="1:4" x14ac:dyDescent="0.25">
      <c r="A83" s="40">
        <v>20110323</v>
      </c>
      <c r="B83" s="40">
        <v>8.9</v>
      </c>
      <c r="C83" s="40">
        <v>5</v>
      </c>
      <c r="D83" s="40">
        <v>2.2000000000000002</v>
      </c>
    </row>
    <row r="84" spans="1:4" x14ac:dyDescent="0.25">
      <c r="A84" s="40">
        <v>20110324</v>
      </c>
      <c r="B84" s="40">
        <v>0.8</v>
      </c>
      <c r="C84" s="40">
        <v>3.3</v>
      </c>
      <c r="D84" s="40">
        <v>-3.3</v>
      </c>
    </row>
    <row r="85" spans="1:4" x14ac:dyDescent="0.25">
      <c r="A85" s="40">
        <v>20110325</v>
      </c>
      <c r="B85" s="40">
        <v>0</v>
      </c>
      <c r="C85" s="40">
        <v>2.8</v>
      </c>
      <c r="D85" s="40">
        <v>-5</v>
      </c>
    </row>
    <row r="86" spans="1:4" x14ac:dyDescent="0.25">
      <c r="A86" s="40">
        <v>20110326</v>
      </c>
      <c r="B86" s="40">
        <v>0</v>
      </c>
      <c r="C86" s="40">
        <v>4.4000000000000004</v>
      </c>
      <c r="D86" s="40">
        <v>-5</v>
      </c>
    </row>
    <row r="87" spans="1:4" x14ac:dyDescent="0.25">
      <c r="A87" s="40">
        <v>20110327</v>
      </c>
      <c r="B87" s="40">
        <v>0</v>
      </c>
      <c r="C87" s="40">
        <v>2.8</v>
      </c>
      <c r="D87" s="40">
        <v>-6.1</v>
      </c>
    </row>
    <row r="88" spans="1:4" x14ac:dyDescent="0.25">
      <c r="A88" s="40">
        <v>20110328</v>
      </c>
      <c r="B88" s="40">
        <v>0</v>
      </c>
      <c r="C88" s="40">
        <v>5</v>
      </c>
      <c r="D88" s="40">
        <v>-6.1</v>
      </c>
    </row>
    <row r="89" spans="1:4" x14ac:dyDescent="0.25">
      <c r="A89" s="40">
        <v>20110329</v>
      </c>
      <c r="B89" s="40">
        <v>0</v>
      </c>
      <c r="C89" s="40">
        <v>6.1</v>
      </c>
      <c r="D89" s="40">
        <v>-5.6</v>
      </c>
    </row>
    <row r="90" spans="1:4" x14ac:dyDescent="0.25">
      <c r="A90" s="40">
        <v>20110330</v>
      </c>
      <c r="B90" s="40">
        <v>0</v>
      </c>
      <c r="C90" s="40">
        <v>8.3000000000000007</v>
      </c>
      <c r="D90" s="40">
        <v>-5.6</v>
      </c>
    </row>
    <row r="91" spans="1:4" x14ac:dyDescent="0.25">
      <c r="A91" s="40">
        <v>20110331</v>
      </c>
      <c r="B91" s="40">
        <v>0</v>
      </c>
      <c r="C91" s="40">
        <v>10</v>
      </c>
      <c r="D91" s="40">
        <v>-2.2000000000000002</v>
      </c>
    </row>
    <row r="92" spans="1:4" x14ac:dyDescent="0.25">
      <c r="A92" s="40">
        <v>20110401</v>
      </c>
      <c r="B92" s="40">
        <v>0</v>
      </c>
      <c r="C92" s="40">
        <v>12.2</v>
      </c>
      <c r="D92" s="40">
        <v>-1.7</v>
      </c>
    </row>
    <row r="93" spans="1:4" x14ac:dyDescent="0.25">
      <c r="A93" s="40">
        <v>20110402</v>
      </c>
      <c r="B93" s="40">
        <v>2.5</v>
      </c>
      <c r="C93" s="40">
        <v>8.9</v>
      </c>
      <c r="D93" s="40">
        <v>1.1000000000000001</v>
      </c>
    </row>
    <row r="94" spans="1:4" x14ac:dyDescent="0.25">
      <c r="A94" s="40">
        <v>20110403</v>
      </c>
      <c r="B94" s="40">
        <v>0</v>
      </c>
      <c r="C94" s="40">
        <v>13.9</v>
      </c>
      <c r="D94" s="40">
        <v>1.7</v>
      </c>
    </row>
    <row r="95" spans="1:4" x14ac:dyDescent="0.25">
      <c r="A95" s="40">
        <v>20110404</v>
      </c>
      <c r="B95" s="40">
        <v>4.3</v>
      </c>
      <c r="C95" s="40">
        <v>21.7</v>
      </c>
      <c r="D95" s="40">
        <v>6.1</v>
      </c>
    </row>
    <row r="96" spans="1:4" x14ac:dyDescent="0.25">
      <c r="A96" s="40">
        <v>20110405</v>
      </c>
      <c r="B96" s="40">
        <v>0</v>
      </c>
      <c r="C96" s="40">
        <v>12.8</v>
      </c>
      <c r="D96" s="40">
        <v>-0.6</v>
      </c>
    </row>
    <row r="97" spans="1:4" x14ac:dyDescent="0.25">
      <c r="A97" s="40">
        <v>20110406</v>
      </c>
      <c r="B97" s="40">
        <v>0</v>
      </c>
      <c r="C97" s="40">
        <v>13.9</v>
      </c>
      <c r="D97" s="40">
        <v>-1.1000000000000001</v>
      </c>
    </row>
    <row r="98" spans="1:4" x14ac:dyDescent="0.25">
      <c r="A98" s="40">
        <v>20110407</v>
      </c>
      <c r="B98" s="40">
        <v>0</v>
      </c>
      <c r="C98" s="40">
        <v>14.4</v>
      </c>
      <c r="D98" s="40">
        <v>2.8</v>
      </c>
    </row>
    <row r="99" spans="1:4" x14ac:dyDescent="0.25">
      <c r="A99" s="40">
        <v>20110408</v>
      </c>
      <c r="B99" s="40">
        <v>4.8</v>
      </c>
      <c r="C99" s="40">
        <v>14.4</v>
      </c>
      <c r="D99" s="40">
        <v>2.2000000000000002</v>
      </c>
    </row>
    <row r="100" spans="1:4" x14ac:dyDescent="0.25">
      <c r="A100" s="40">
        <v>20110409</v>
      </c>
      <c r="B100" s="40">
        <v>0</v>
      </c>
      <c r="C100" s="40">
        <v>13.3</v>
      </c>
      <c r="D100" s="40">
        <v>5.6</v>
      </c>
    </row>
    <row r="101" spans="1:4" x14ac:dyDescent="0.25">
      <c r="A101" s="40">
        <v>20110410</v>
      </c>
      <c r="B101" s="40">
        <v>0</v>
      </c>
      <c r="C101" s="40">
        <v>20</v>
      </c>
      <c r="D101" s="40">
        <v>7.8</v>
      </c>
    </row>
    <row r="102" spans="1:4" x14ac:dyDescent="0.25">
      <c r="A102" s="40">
        <v>20110411</v>
      </c>
      <c r="B102" s="40">
        <v>0</v>
      </c>
      <c r="C102" s="40">
        <v>27.8</v>
      </c>
      <c r="D102" s="40">
        <v>8.3000000000000007</v>
      </c>
    </row>
    <row r="103" spans="1:4" x14ac:dyDescent="0.25">
      <c r="A103" s="40">
        <v>20110412</v>
      </c>
      <c r="B103" s="40">
        <v>0</v>
      </c>
      <c r="C103" s="40">
        <v>17.2</v>
      </c>
      <c r="D103" s="40">
        <v>5.6</v>
      </c>
    </row>
    <row r="104" spans="1:4" x14ac:dyDescent="0.25">
      <c r="A104" s="40">
        <v>20110413</v>
      </c>
      <c r="B104" s="40">
        <v>0</v>
      </c>
      <c r="C104" s="40">
        <v>18.899999999999999</v>
      </c>
      <c r="D104" s="40">
        <v>5.6</v>
      </c>
    </row>
    <row r="105" spans="1:4" x14ac:dyDescent="0.25">
      <c r="A105" s="40">
        <v>20110414</v>
      </c>
      <c r="B105" s="40">
        <v>0.3</v>
      </c>
      <c r="C105" s="40">
        <v>22.8</v>
      </c>
      <c r="D105" s="40">
        <v>8.3000000000000007</v>
      </c>
    </row>
    <row r="106" spans="1:4" x14ac:dyDescent="0.25">
      <c r="A106" s="40">
        <v>20110415</v>
      </c>
      <c r="B106" s="40">
        <v>0</v>
      </c>
      <c r="C106" s="40">
        <v>11.1</v>
      </c>
      <c r="D106" s="40">
        <v>4.4000000000000004</v>
      </c>
    </row>
    <row r="107" spans="1:4" x14ac:dyDescent="0.25">
      <c r="A107" s="40">
        <v>20110416</v>
      </c>
      <c r="B107" s="40">
        <v>24.1</v>
      </c>
      <c r="C107" s="40">
        <v>8.9</v>
      </c>
      <c r="D107" s="40">
        <v>3.3</v>
      </c>
    </row>
    <row r="108" spans="1:4" x14ac:dyDescent="0.25">
      <c r="A108" s="40">
        <v>20110417</v>
      </c>
      <c r="B108" s="40">
        <v>2.2999999999999998</v>
      </c>
      <c r="C108" s="40">
        <v>5.6</v>
      </c>
      <c r="D108" s="40">
        <v>1.1000000000000001</v>
      </c>
    </row>
    <row r="109" spans="1:4" x14ac:dyDescent="0.25">
      <c r="A109" s="40">
        <v>20110418</v>
      </c>
      <c r="B109" s="40">
        <v>11.4</v>
      </c>
      <c r="C109" s="40">
        <v>11.7</v>
      </c>
      <c r="D109" s="40">
        <v>2.8</v>
      </c>
    </row>
    <row r="110" spans="1:4" x14ac:dyDescent="0.25">
      <c r="A110" s="40">
        <v>20110419</v>
      </c>
      <c r="B110" s="40">
        <v>4.3</v>
      </c>
      <c r="C110" s="40">
        <v>8.9</v>
      </c>
      <c r="D110" s="40">
        <v>2.2000000000000002</v>
      </c>
    </row>
    <row r="111" spans="1:4" x14ac:dyDescent="0.25">
      <c r="A111" s="40">
        <v>20110420</v>
      </c>
      <c r="B111" s="40">
        <v>25.1</v>
      </c>
      <c r="C111" s="40">
        <v>2.8</v>
      </c>
      <c r="D111" s="40">
        <v>1.1000000000000001</v>
      </c>
    </row>
    <row r="112" spans="1:4" x14ac:dyDescent="0.25">
      <c r="A112" s="40">
        <v>20110421</v>
      </c>
      <c r="B112" s="40">
        <v>0</v>
      </c>
      <c r="C112" s="40">
        <v>7.2</v>
      </c>
      <c r="D112" s="40">
        <v>0.6</v>
      </c>
    </row>
    <row r="113" spans="1:4" x14ac:dyDescent="0.25">
      <c r="A113" s="40">
        <v>20110422</v>
      </c>
      <c r="B113" s="40">
        <v>0</v>
      </c>
      <c r="C113" s="40">
        <v>11.7</v>
      </c>
      <c r="D113" s="40">
        <v>0.6</v>
      </c>
    </row>
    <row r="114" spans="1:4" x14ac:dyDescent="0.25">
      <c r="A114" s="40">
        <v>20110423</v>
      </c>
      <c r="B114" s="40">
        <v>10.7</v>
      </c>
      <c r="C114" s="40">
        <v>8.9</v>
      </c>
      <c r="D114" s="40">
        <v>5.6</v>
      </c>
    </row>
    <row r="115" spans="1:4" x14ac:dyDescent="0.25">
      <c r="A115" s="40">
        <v>20110424</v>
      </c>
      <c r="B115" s="40">
        <v>0</v>
      </c>
      <c r="C115" s="40">
        <v>13.3</v>
      </c>
      <c r="D115" s="40">
        <v>6.7</v>
      </c>
    </row>
    <row r="116" spans="1:4" x14ac:dyDescent="0.25">
      <c r="A116" s="40">
        <v>20110425</v>
      </c>
      <c r="B116" s="40">
        <v>0</v>
      </c>
      <c r="C116" s="40">
        <v>15</v>
      </c>
      <c r="D116" s="40">
        <v>6.7</v>
      </c>
    </row>
    <row r="117" spans="1:4" x14ac:dyDescent="0.25">
      <c r="A117" s="40">
        <v>20110426</v>
      </c>
      <c r="B117" s="40">
        <v>26.7</v>
      </c>
      <c r="C117" s="40">
        <v>16.7</v>
      </c>
      <c r="D117" s="40">
        <v>6.7</v>
      </c>
    </row>
    <row r="118" spans="1:4" x14ac:dyDescent="0.25">
      <c r="A118" s="40">
        <v>20110427</v>
      </c>
      <c r="B118" s="40">
        <v>5.0999999999999996</v>
      </c>
      <c r="C118" s="40">
        <v>12.8</v>
      </c>
      <c r="D118" s="40">
        <v>6.7</v>
      </c>
    </row>
    <row r="119" spans="1:4" x14ac:dyDescent="0.25">
      <c r="A119" s="40">
        <v>20110428</v>
      </c>
      <c r="B119" s="40">
        <v>0</v>
      </c>
      <c r="C119" s="40">
        <v>12.8</v>
      </c>
      <c r="D119" s="40">
        <v>3.3</v>
      </c>
    </row>
    <row r="120" spans="1:4" x14ac:dyDescent="0.25">
      <c r="A120" s="40">
        <v>20110429</v>
      </c>
      <c r="B120" s="40">
        <v>1.5</v>
      </c>
      <c r="C120" s="40">
        <v>7.8</v>
      </c>
      <c r="D120" s="40">
        <v>2.8</v>
      </c>
    </row>
    <row r="121" spans="1:4" x14ac:dyDescent="0.25">
      <c r="A121" s="40">
        <v>20110430</v>
      </c>
      <c r="B121" s="40">
        <v>0</v>
      </c>
      <c r="C121" s="40">
        <v>17.8</v>
      </c>
      <c r="D121" s="40">
        <v>2.2000000000000002</v>
      </c>
    </row>
    <row r="122" spans="1:4" x14ac:dyDescent="0.25">
      <c r="A122" s="40">
        <v>20110501</v>
      </c>
      <c r="B122" s="40">
        <v>0</v>
      </c>
      <c r="C122" s="40">
        <v>21.1</v>
      </c>
      <c r="D122" s="40">
        <v>6.1</v>
      </c>
    </row>
    <row r="123" spans="1:4" x14ac:dyDescent="0.25">
      <c r="A123" s="40">
        <v>20110502</v>
      </c>
      <c r="B123" s="40">
        <v>0</v>
      </c>
      <c r="C123" s="40">
        <v>12.2</v>
      </c>
      <c r="D123" s="40">
        <v>3.3</v>
      </c>
    </row>
    <row r="124" spans="1:4" x14ac:dyDescent="0.25">
      <c r="A124" s="40">
        <v>20110503</v>
      </c>
      <c r="B124" s="40">
        <v>0</v>
      </c>
      <c r="C124" s="40">
        <v>12.8</v>
      </c>
      <c r="D124" s="40">
        <v>2.2000000000000002</v>
      </c>
    </row>
    <row r="125" spans="1:4" x14ac:dyDescent="0.25">
      <c r="A125" s="40">
        <v>20110504</v>
      </c>
      <c r="B125" s="40">
        <v>0</v>
      </c>
      <c r="C125" s="40">
        <v>8.9</v>
      </c>
      <c r="D125" s="40">
        <v>0.6</v>
      </c>
    </row>
    <row r="126" spans="1:4" x14ac:dyDescent="0.25">
      <c r="A126" s="40">
        <v>20110505</v>
      </c>
      <c r="B126" s="40">
        <v>0</v>
      </c>
      <c r="C126" s="40">
        <v>16.7</v>
      </c>
      <c r="D126" s="40">
        <v>1.1000000000000001</v>
      </c>
    </row>
    <row r="127" spans="1:4" x14ac:dyDescent="0.25">
      <c r="A127" s="40">
        <v>20110506</v>
      </c>
      <c r="B127" s="40">
        <v>0</v>
      </c>
      <c r="C127" s="40">
        <v>17.2</v>
      </c>
      <c r="D127" s="40">
        <v>6.1</v>
      </c>
    </row>
    <row r="128" spans="1:4" x14ac:dyDescent="0.25">
      <c r="A128" s="40">
        <v>20110507</v>
      </c>
      <c r="B128" s="40">
        <v>3.3</v>
      </c>
      <c r="C128" s="40">
        <v>22.2</v>
      </c>
      <c r="D128" s="40">
        <v>6.1</v>
      </c>
    </row>
    <row r="129" spans="1:4" x14ac:dyDescent="0.25">
      <c r="A129" s="40">
        <v>20110508</v>
      </c>
      <c r="B129" s="40">
        <v>0</v>
      </c>
      <c r="C129" s="40">
        <v>18.3</v>
      </c>
      <c r="D129" s="40">
        <v>7.2</v>
      </c>
    </row>
    <row r="130" spans="1:4" x14ac:dyDescent="0.25">
      <c r="A130" s="40">
        <v>20110509</v>
      </c>
      <c r="B130" s="40">
        <v>0</v>
      </c>
      <c r="C130" s="40">
        <v>23.9</v>
      </c>
      <c r="D130" s="40">
        <v>6.7</v>
      </c>
    </row>
    <row r="131" spans="1:4" x14ac:dyDescent="0.25">
      <c r="A131" s="40">
        <v>20110510</v>
      </c>
      <c r="B131" s="40">
        <v>0.3</v>
      </c>
      <c r="C131" s="40">
        <v>21.7</v>
      </c>
      <c r="D131" s="40">
        <v>14.4</v>
      </c>
    </row>
    <row r="132" spans="1:4" x14ac:dyDescent="0.25">
      <c r="A132" s="40">
        <v>20110511</v>
      </c>
      <c r="B132" s="40">
        <v>0</v>
      </c>
      <c r="C132" s="40">
        <v>32.799999999999997</v>
      </c>
      <c r="D132" s="40">
        <v>18.3</v>
      </c>
    </row>
    <row r="133" spans="1:4" x14ac:dyDescent="0.25">
      <c r="A133" s="40">
        <v>20110512</v>
      </c>
      <c r="B133" s="40">
        <v>0</v>
      </c>
      <c r="C133" s="40">
        <v>32.799999999999997</v>
      </c>
      <c r="D133" s="40">
        <v>16.7</v>
      </c>
    </row>
    <row r="134" spans="1:4" x14ac:dyDescent="0.25">
      <c r="A134" s="40">
        <v>20110513</v>
      </c>
      <c r="B134" s="40">
        <v>0</v>
      </c>
      <c r="C134" s="40">
        <v>28.9</v>
      </c>
      <c r="D134" s="40">
        <v>15</v>
      </c>
    </row>
    <row r="135" spans="1:4" x14ac:dyDescent="0.25">
      <c r="A135" s="40">
        <v>20110514</v>
      </c>
      <c r="B135" s="40">
        <v>6.9</v>
      </c>
      <c r="C135" s="40">
        <v>16.7</v>
      </c>
      <c r="D135" s="40">
        <v>10.6</v>
      </c>
    </row>
    <row r="136" spans="1:4" x14ac:dyDescent="0.25">
      <c r="A136" s="40">
        <v>20110515</v>
      </c>
      <c r="B136" s="40">
        <v>2.8</v>
      </c>
      <c r="C136" s="40">
        <v>12.8</v>
      </c>
      <c r="D136" s="40">
        <v>9.4</v>
      </c>
    </row>
    <row r="137" spans="1:4" x14ac:dyDescent="0.25">
      <c r="A137" s="40">
        <v>20110516</v>
      </c>
      <c r="B137" s="40">
        <v>0</v>
      </c>
      <c r="C137" s="40">
        <v>18.899999999999999</v>
      </c>
      <c r="D137" s="40">
        <v>6.7</v>
      </c>
    </row>
    <row r="138" spans="1:4" x14ac:dyDescent="0.25">
      <c r="A138" s="40">
        <v>20110517</v>
      </c>
      <c r="B138" s="40">
        <v>0</v>
      </c>
      <c r="C138" s="40">
        <v>18.3</v>
      </c>
      <c r="D138" s="40">
        <v>6.1</v>
      </c>
    </row>
    <row r="139" spans="1:4" x14ac:dyDescent="0.25">
      <c r="A139" s="40">
        <v>20110518</v>
      </c>
      <c r="B139" s="40">
        <v>0</v>
      </c>
      <c r="C139" s="40">
        <v>20.6</v>
      </c>
      <c r="D139" s="40">
        <v>6.1</v>
      </c>
    </row>
    <row r="140" spans="1:4" x14ac:dyDescent="0.25">
      <c r="A140" s="40">
        <v>20110519</v>
      </c>
      <c r="B140" s="40">
        <v>2.8</v>
      </c>
      <c r="C140" s="40">
        <v>14.4</v>
      </c>
      <c r="D140" s="40">
        <v>9.4</v>
      </c>
    </row>
    <row r="141" spans="1:4" x14ac:dyDescent="0.25">
      <c r="A141" s="40">
        <v>20110520</v>
      </c>
      <c r="B141" s="40">
        <v>0</v>
      </c>
      <c r="C141" s="40">
        <v>24.4</v>
      </c>
      <c r="D141" s="40">
        <v>11.7</v>
      </c>
    </row>
    <row r="142" spans="1:4" x14ac:dyDescent="0.25">
      <c r="A142" s="40">
        <v>20110521</v>
      </c>
      <c r="B142" s="40">
        <v>0</v>
      </c>
      <c r="C142" s="40">
        <v>26.1</v>
      </c>
      <c r="D142" s="40">
        <v>15</v>
      </c>
    </row>
    <row r="143" spans="1:4" x14ac:dyDescent="0.25">
      <c r="A143" s="40">
        <v>20110523</v>
      </c>
      <c r="B143" s="40">
        <v>0.5</v>
      </c>
      <c r="C143" s="40">
        <v>27.8</v>
      </c>
      <c r="D143" s="40">
        <v>15.6</v>
      </c>
    </row>
    <row r="144" spans="1:4" x14ac:dyDescent="0.25">
      <c r="A144" s="40">
        <v>20110525</v>
      </c>
      <c r="B144" s="40">
        <v>8.6</v>
      </c>
      <c r="C144" s="40">
        <v>26.7</v>
      </c>
      <c r="D144" s="40">
        <v>11.1</v>
      </c>
    </row>
    <row r="145" spans="1:4" x14ac:dyDescent="0.25">
      <c r="A145" s="40">
        <v>20110526</v>
      </c>
      <c r="B145" s="40">
        <v>31.7</v>
      </c>
      <c r="C145" s="40">
        <v>12.8</v>
      </c>
      <c r="D145" s="40">
        <v>9.4</v>
      </c>
    </row>
    <row r="146" spans="1:4" x14ac:dyDescent="0.25">
      <c r="A146" s="40">
        <v>20110527</v>
      </c>
      <c r="B146" s="40">
        <v>0</v>
      </c>
      <c r="C146" s="40">
        <v>18.3</v>
      </c>
      <c r="D146" s="40">
        <v>6.1</v>
      </c>
    </row>
    <row r="147" spans="1:4" x14ac:dyDescent="0.25">
      <c r="A147" s="40">
        <v>20110528</v>
      </c>
      <c r="B147" s="40">
        <v>0</v>
      </c>
      <c r="C147" s="40">
        <v>18.899999999999999</v>
      </c>
      <c r="D147" s="40">
        <v>6.7</v>
      </c>
    </row>
    <row r="148" spans="1:4" x14ac:dyDescent="0.25">
      <c r="A148" s="40">
        <v>20110529</v>
      </c>
      <c r="B148" s="40">
        <v>0.8</v>
      </c>
      <c r="C148" s="40">
        <v>21.7</v>
      </c>
      <c r="D148" s="40">
        <v>12.8</v>
      </c>
    </row>
    <row r="149" spans="1:4" x14ac:dyDescent="0.25">
      <c r="A149" s="40">
        <v>20110530</v>
      </c>
      <c r="B149" s="40">
        <v>10.199999999999999</v>
      </c>
      <c r="C149" s="40">
        <v>21.1</v>
      </c>
      <c r="D149" s="40">
        <v>13.3</v>
      </c>
    </row>
    <row r="150" spans="1:4" x14ac:dyDescent="0.25">
      <c r="A150" s="40">
        <v>20110531</v>
      </c>
      <c r="B150" s="40">
        <v>0</v>
      </c>
      <c r="C150" s="40">
        <v>32.200000000000003</v>
      </c>
      <c r="D150" s="40">
        <v>20.6</v>
      </c>
    </row>
    <row r="151" spans="1:4" x14ac:dyDescent="0.25">
      <c r="A151" s="40">
        <v>20110601</v>
      </c>
      <c r="B151" s="40">
        <v>2.2999999999999998</v>
      </c>
      <c r="C151" s="40">
        <v>28.9</v>
      </c>
      <c r="D151" s="40">
        <v>13.3</v>
      </c>
    </row>
    <row r="152" spans="1:4" x14ac:dyDescent="0.25">
      <c r="A152" s="40">
        <v>20110602</v>
      </c>
      <c r="B152" s="40">
        <v>0</v>
      </c>
      <c r="C152" s="40">
        <v>27.8</v>
      </c>
      <c r="D152" s="40">
        <v>15</v>
      </c>
    </row>
    <row r="153" spans="1:4" x14ac:dyDescent="0.25">
      <c r="A153" s="40">
        <v>20110603</v>
      </c>
      <c r="B153" s="40">
        <v>0</v>
      </c>
      <c r="C153" s="40">
        <v>22.8</v>
      </c>
      <c r="D153" s="40">
        <v>15.6</v>
      </c>
    </row>
    <row r="154" spans="1:4" x14ac:dyDescent="0.25">
      <c r="A154" s="40">
        <v>20110604</v>
      </c>
      <c r="B154" s="40">
        <v>0</v>
      </c>
      <c r="C154" s="40">
        <v>34.4</v>
      </c>
      <c r="D154" s="40">
        <v>20</v>
      </c>
    </row>
    <row r="155" spans="1:4" x14ac:dyDescent="0.25">
      <c r="A155" s="40">
        <v>20110605</v>
      </c>
      <c r="B155" s="40">
        <v>3</v>
      </c>
      <c r="C155" s="40">
        <v>30</v>
      </c>
      <c r="D155" s="40">
        <v>18.899999999999999</v>
      </c>
    </row>
    <row r="156" spans="1:4" x14ac:dyDescent="0.25">
      <c r="A156" s="40">
        <v>20110606</v>
      </c>
      <c r="B156" s="40">
        <v>0</v>
      </c>
      <c r="C156" s="40">
        <v>31.7</v>
      </c>
      <c r="D156" s="40">
        <v>18.899999999999999</v>
      </c>
    </row>
    <row r="157" spans="1:4" x14ac:dyDescent="0.25">
      <c r="A157" s="40">
        <v>20110607</v>
      </c>
      <c r="B157" s="40">
        <v>0</v>
      </c>
      <c r="C157" s="40">
        <v>36.700000000000003</v>
      </c>
      <c r="D157" s="40">
        <v>22.2</v>
      </c>
    </row>
    <row r="158" spans="1:4" x14ac:dyDescent="0.25">
      <c r="A158" s="40">
        <v>20110608</v>
      </c>
      <c r="B158" s="40">
        <v>0</v>
      </c>
      <c r="C158" s="40">
        <v>36.700000000000003</v>
      </c>
      <c r="D158" s="40">
        <v>25</v>
      </c>
    </row>
    <row r="159" spans="1:4" x14ac:dyDescent="0.25">
      <c r="A159" s="40">
        <v>20110609</v>
      </c>
      <c r="B159" s="40">
        <v>3.6</v>
      </c>
      <c r="C159" s="40">
        <v>33.9</v>
      </c>
      <c r="D159" s="40">
        <v>17.8</v>
      </c>
    </row>
    <row r="160" spans="1:4" x14ac:dyDescent="0.25">
      <c r="A160" s="40">
        <v>20110610</v>
      </c>
      <c r="B160" s="40">
        <v>34.799999999999997</v>
      </c>
      <c r="C160" s="40">
        <v>18.899999999999999</v>
      </c>
      <c r="D160" s="40">
        <v>11.7</v>
      </c>
    </row>
    <row r="161" spans="1:4" x14ac:dyDescent="0.25">
      <c r="A161" s="40">
        <v>20110611</v>
      </c>
      <c r="B161" s="40">
        <v>3.3</v>
      </c>
      <c r="C161" s="40">
        <v>22.2</v>
      </c>
      <c r="D161" s="40">
        <v>12.2</v>
      </c>
    </row>
    <row r="162" spans="1:4" x14ac:dyDescent="0.25">
      <c r="A162" s="40">
        <v>20110612</v>
      </c>
      <c r="B162" s="40">
        <v>0.3</v>
      </c>
      <c r="C162" s="40">
        <v>22.2</v>
      </c>
      <c r="D162" s="40">
        <v>12.2</v>
      </c>
    </row>
    <row r="163" spans="1:4" x14ac:dyDescent="0.25">
      <c r="A163" s="40">
        <v>20110613</v>
      </c>
      <c r="B163" s="40">
        <v>0</v>
      </c>
      <c r="C163" s="40">
        <v>23.3</v>
      </c>
      <c r="D163" s="40">
        <v>13.9</v>
      </c>
    </row>
    <row r="164" spans="1:4" x14ac:dyDescent="0.25">
      <c r="A164" s="40">
        <v>20110614</v>
      </c>
      <c r="B164" s="40">
        <v>0</v>
      </c>
      <c r="C164" s="40">
        <v>24.4</v>
      </c>
      <c r="D164" s="40">
        <v>15</v>
      </c>
    </row>
    <row r="165" spans="1:4" x14ac:dyDescent="0.25">
      <c r="A165" s="40">
        <v>20110615</v>
      </c>
      <c r="B165" s="40">
        <v>10.7</v>
      </c>
      <c r="C165" s="40">
        <v>25.6</v>
      </c>
      <c r="D165" s="40">
        <v>15</v>
      </c>
    </row>
    <row r="166" spans="1:4" x14ac:dyDescent="0.25">
      <c r="A166" s="40">
        <v>20110616</v>
      </c>
      <c r="B166" s="40">
        <v>13</v>
      </c>
      <c r="C166" s="40">
        <v>21.7</v>
      </c>
      <c r="D166" s="40">
        <v>15.6</v>
      </c>
    </row>
    <row r="167" spans="1:4" x14ac:dyDescent="0.25">
      <c r="A167" s="40">
        <v>20110617</v>
      </c>
      <c r="B167" s="40">
        <v>0</v>
      </c>
      <c r="C167" s="40">
        <v>28.3</v>
      </c>
      <c r="D167" s="40">
        <v>16.100000000000001</v>
      </c>
    </row>
    <row r="168" spans="1:4" x14ac:dyDescent="0.25">
      <c r="A168" s="40">
        <v>20110618</v>
      </c>
      <c r="B168" s="40">
        <v>0</v>
      </c>
      <c r="C168" s="40">
        <v>31.7</v>
      </c>
      <c r="D168" s="40">
        <v>18.899999999999999</v>
      </c>
    </row>
    <row r="169" spans="1:4" x14ac:dyDescent="0.25">
      <c r="A169" s="40">
        <v>20110619</v>
      </c>
      <c r="B169" s="40">
        <v>2.5</v>
      </c>
      <c r="C169" s="40">
        <v>28.9</v>
      </c>
      <c r="D169" s="40">
        <v>18.899999999999999</v>
      </c>
    </row>
    <row r="170" spans="1:4" x14ac:dyDescent="0.25">
      <c r="A170" s="40">
        <v>20110620</v>
      </c>
      <c r="B170" s="40">
        <v>1.8</v>
      </c>
      <c r="C170" s="40">
        <v>28.3</v>
      </c>
      <c r="D170" s="40">
        <v>20.6</v>
      </c>
    </row>
    <row r="171" spans="1:4" x14ac:dyDescent="0.25">
      <c r="A171" s="40">
        <v>20110621</v>
      </c>
      <c r="B171" s="40">
        <v>3.8</v>
      </c>
      <c r="C171" s="40">
        <v>27.2</v>
      </c>
      <c r="D171" s="40">
        <v>19.399999999999999</v>
      </c>
    </row>
    <row r="172" spans="1:4" x14ac:dyDescent="0.25">
      <c r="A172" s="40">
        <v>20110622</v>
      </c>
      <c r="B172" s="40">
        <v>0.5</v>
      </c>
      <c r="C172" s="40">
        <v>30.6</v>
      </c>
      <c r="D172" s="40">
        <v>18.899999999999999</v>
      </c>
    </row>
    <row r="173" spans="1:4" x14ac:dyDescent="0.25">
      <c r="A173" s="40">
        <v>20110623</v>
      </c>
      <c r="B173" s="40">
        <v>6.6</v>
      </c>
      <c r="C173" s="40">
        <v>21.1</v>
      </c>
      <c r="D173" s="40">
        <v>16.7</v>
      </c>
    </row>
    <row r="174" spans="1:4" x14ac:dyDescent="0.25">
      <c r="A174" s="40">
        <v>20110624</v>
      </c>
      <c r="B174" s="40">
        <v>0.3</v>
      </c>
      <c r="C174" s="40">
        <v>20</v>
      </c>
      <c r="D174" s="40">
        <v>15.6</v>
      </c>
    </row>
    <row r="175" spans="1:4" x14ac:dyDescent="0.25">
      <c r="A175" s="40">
        <v>20110625</v>
      </c>
      <c r="B175" s="40">
        <v>0</v>
      </c>
      <c r="C175" s="40">
        <v>23.3</v>
      </c>
      <c r="D175" s="40">
        <v>15</v>
      </c>
    </row>
    <row r="176" spans="1:4" x14ac:dyDescent="0.25">
      <c r="A176" s="40">
        <v>20110626</v>
      </c>
      <c r="B176" s="40">
        <v>0.5</v>
      </c>
      <c r="C176" s="40">
        <v>23.9</v>
      </c>
      <c r="D176" s="40">
        <v>15.6</v>
      </c>
    </row>
    <row r="177" spans="1:4" x14ac:dyDescent="0.25">
      <c r="A177" s="40">
        <v>20110627</v>
      </c>
      <c r="B177" s="40">
        <v>2.5</v>
      </c>
      <c r="C177" s="40">
        <v>27.8</v>
      </c>
      <c r="D177" s="40">
        <v>15</v>
      </c>
    </row>
    <row r="178" spans="1:4" x14ac:dyDescent="0.25">
      <c r="A178" s="40">
        <v>20110628</v>
      </c>
      <c r="B178" s="40">
        <v>0</v>
      </c>
      <c r="C178" s="40">
        <v>29.4</v>
      </c>
      <c r="D178" s="40">
        <v>15</v>
      </c>
    </row>
    <row r="179" spans="1:4" x14ac:dyDescent="0.25">
      <c r="A179" s="40">
        <v>20110630</v>
      </c>
      <c r="B179" s="40">
        <v>0</v>
      </c>
      <c r="C179" s="40">
        <v>29.4</v>
      </c>
      <c r="D179" s="40">
        <v>16.100000000000001</v>
      </c>
    </row>
    <row r="180" spans="1:4" x14ac:dyDescent="0.25">
      <c r="A180" s="40">
        <v>20110701</v>
      </c>
      <c r="B180" s="40">
        <v>0</v>
      </c>
      <c r="C180" s="40">
        <v>34.4</v>
      </c>
      <c r="D180" s="40">
        <v>20</v>
      </c>
    </row>
    <row r="181" spans="1:4" x14ac:dyDescent="0.25">
      <c r="A181" s="40">
        <v>20110702</v>
      </c>
      <c r="B181" s="40">
        <v>0</v>
      </c>
      <c r="C181" s="40">
        <v>36.700000000000003</v>
      </c>
      <c r="D181" s="40">
        <v>25</v>
      </c>
    </row>
    <row r="182" spans="1:4" x14ac:dyDescent="0.25">
      <c r="A182" s="40">
        <v>20110703</v>
      </c>
      <c r="B182" s="40">
        <v>0</v>
      </c>
      <c r="C182" s="40">
        <v>31.1</v>
      </c>
      <c r="D182" s="40">
        <v>20</v>
      </c>
    </row>
    <row r="183" spans="1:4" x14ac:dyDescent="0.25">
      <c r="A183" s="40">
        <v>20110704</v>
      </c>
      <c r="B183" s="40">
        <v>0</v>
      </c>
      <c r="C183" s="40">
        <v>27.8</v>
      </c>
      <c r="D183" s="40">
        <v>19.399999999999999</v>
      </c>
    </row>
    <row r="184" spans="1:4" x14ac:dyDescent="0.25">
      <c r="A184" s="40">
        <v>20110705</v>
      </c>
      <c r="B184" s="40">
        <v>0</v>
      </c>
      <c r="C184" s="40">
        <v>32.799999999999997</v>
      </c>
      <c r="D184" s="40">
        <v>18.899999999999999</v>
      </c>
    </row>
    <row r="185" spans="1:4" x14ac:dyDescent="0.25">
      <c r="A185" s="40">
        <v>20110706</v>
      </c>
      <c r="B185" s="40">
        <v>0</v>
      </c>
      <c r="C185" s="40">
        <v>31.7</v>
      </c>
      <c r="D185" s="40">
        <v>20.6</v>
      </c>
    </row>
    <row r="186" spans="1:4" x14ac:dyDescent="0.25">
      <c r="A186" s="40">
        <v>20110707</v>
      </c>
      <c r="B186" s="40">
        <v>0</v>
      </c>
      <c r="C186" s="40">
        <v>32.200000000000003</v>
      </c>
      <c r="D186" s="40">
        <v>20.6</v>
      </c>
    </row>
    <row r="187" spans="1:4" x14ac:dyDescent="0.25">
      <c r="A187" s="40">
        <v>20110708</v>
      </c>
      <c r="B187" s="40">
        <v>0</v>
      </c>
      <c r="C187" s="40">
        <v>30.6</v>
      </c>
      <c r="D187" s="40">
        <v>19.399999999999999</v>
      </c>
    </row>
    <row r="188" spans="1:4" x14ac:dyDescent="0.25">
      <c r="A188" s="40">
        <v>20110709</v>
      </c>
      <c r="B188" s="40">
        <v>0</v>
      </c>
      <c r="C188" s="40">
        <v>32.200000000000003</v>
      </c>
      <c r="D188" s="40">
        <v>20</v>
      </c>
    </row>
    <row r="189" spans="1:4" x14ac:dyDescent="0.25">
      <c r="A189" s="40">
        <v>20110710</v>
      </c>
      <c r="B189" s="40">
        <v>0</v>
      </c>
      <c r="C189" s="40">
        <v>32.200000000000003</v>
      </c>
      <c r="D189" s="40">
        <v>21.7</v>
      </c>
    </row>
    <row r="190" spans="1:4" x14ac:dyDescent="0.25">
      <c r="A190" s="40">
        <v>20110711</v>
      </c>
      <c r="B190" s="40">
        <v>5.6</v>
      </c>
      <c r="C190" s="40">
        <v>32.200000000000003</v>
      </c>
      <c r="D190" s="40">
        <v>22.2</v>
      </c>
    </row>
    <row r="191" spans="1:4" x14ac:dyDescent="0.25">
      <c r="A191" s="40">
        <v>20110712</v>
      </c>
      <c r="B191" s="40">
        <v>25.9</v>
      </c>
      <c r="C191" s="40">
        <v>31.1</v>
      </c>
      <c r="D191" s="40">
        <v>21.7</v>
      </c>
    </row>
    <row r="192" spans="1:4" x14ac:dyDescent="0.25">
      <c r="A192" s="40">
        <v>20110713</v>
      </c>
      <c r="B192" s="40">
        <v>0</v>
      </c>
      <c r="C192" s="40">
        <v>28.3</v>
      </c>
      <c r="D192" s="40">
        <v>17.2</v>
      </c>
    </row>
    <row r="193" spans="1:4" x14ac:dyDescent="0.25">
      <c r="A193" s="40">
        <v>20110714</v>
      </c>
      <c r="B193" s="40">
        <v>0</v>
      </c>
      <c r="C193" s="40">
        <v>27.8</v>
      </c>
      <c r="D193" s="40">
        <v>15.6</v>
      </c>
    </row>
    <row r="194" spans="1:4" x14ac:dyDescent="0.25">
      <c r="A194" s="40">
        <v>20110715</v>
      </c>
      <c r="B194" s="40">
        <v>0</v>
      </c>
      <c r="C194" s="40">
        <v>27.8</v>
      </c>
      <c r="D194" s="40">
        <v>15.6</v>
      </c>
    </row>
    <row r="195" spans="1:4" x14ac:dyDescent="0.25">
      <c r="A195" s="40">
        <v>20110716</v>
      </c>
      <c r="B195" s="40">
        <v>4.0999999999999996</v>
      </c>
      <c r="C195" s="40">
        <v>30.6</v>
      </c>
      <c r="D195" s="40">
        <v>20</v>
      </c>
    </row>
    <row r="196" spans="1:4" x14ac:dyDescent="0.25">
      <c r="A196" s="40">
        <v>20110717</v>
      </c>
      <c r="B196" s="40">
        <v>0</v>
      </c>
      <c r="C196" s="40">
        <v>32.200000000000003</v>
      </c>
      <c r="D196" s="40">
        <v>22.8</v>
      </c>
    </row>
    <row r="197" spans="1:4" x14ac:dyDescent="0.25">
      <c r="A197" s="40">
        <v>20110718</v>
      </c>
      <c r="B197" s="40">
        <v>0</v>
      </c>
      <c r="C197" s="40">
        <v>35.6</v>
      </c>
      <c r="D197" s="40">
        <v>22.8</v>
      </c>
    </row>
    <row r="198" spans="1:4" x14ac:dyDescent="0.25">
      <c r="A198" s="40">
        <v>20110719</v>
      </c>
      <c r="B198" s="40">
        <v>0</v>
      </c>
      <c r="C198" s="40">
        <v>36.1</v>
      </c>
      <c r="D198" s="40">
        <v>26.7</v>
      </c>
    </row>
    <row r="199" spans="1:4" x14ac:dyDescent="0.25">
      <c r="A199" s="40">
        <v>20110720</v>
      </c>
      <c r="B199" s="40">
        <v>0</v>
      </c>
      <c r="C199" s="40">
        <v>37.200000000000003</v>
      </c>
      <c r="D199" s="40">
        <v>26.7</v>
      </c>
    </row>
    <row r="200" spans="1:4" x14ac:dyDescent="0.25">
      <c r="A200" s="40">
        <v>20110721</v>
      </c>
      <c r="B200" s="40">
        <v>0</v>
      </c>
      <c r="C200" s="40">
        <v>37.799999999999997</v>
      </c>
      <c r="D200" s="40">
        <v>26.1</v>
      </c>
    </row>
    <row r="201" spans="1:4" x14ac:dyDescent="0.25">
      <c r="A201" s="40">
        <v>20110722</v>
      </c>
      <c r="B201" s="40">
        <v>29.2</v>
      </c>
      <c r="C201" s="40">
        <v>30.6</v>
      </c>
      <c r="D201" s="40">
        <v>20.6</v>
      </c>
    </row>
    <row r="202" spans="1:4" x14ac:dyDescent="0.25">
      <c r="A202" s="40">
        <v>20110723</v>
      </c>
      <c r="B202" s="40">
        <v>26.7</v>
      </c>
      <c r="C202" s="40">
        <v>33.299999999999997</v>
      </c>
      <c r="D202" s="40">
        <v>20</v>
      </c>
    </row>
    <row r="203" spans="1:4" x14ac:dyDescent="0.25">
      <c r="A203" s="40">
        <v>20110724</v>
      </c>
      <c r="B203" s="40">
        <v>35.6</v>
      </c>
      <c r="C203" s="40">
        <v>31.1</v>
      </c>
      <c r="D203" s="40">
        <v>21.7</v>
      </c>
    </row>
    <row r="204" spans="1:4" x14ac:dyDescent="0.25">
      <c r="A204" s="40">
        <v>20110725</v>
      </c>
      <c r="B204" s="40">
        <v>4.8</v>
      </c>
      <c r="C204" s="40">
        <v>31.1</v>
      </c>
      <c r="D204" s="40">
        <v>20</v>
      </c>
    </row>
    <row r="205" spans="1:4" x14ac:dyDescent="0.25">
      <c r="A205" s="40">
        <v>20110726</v>
      </c>
      <c r="B205" s="40">
        <v>0</v>
      </c>
      <c r="C205" s="40">
        <v>32.200000000000003</v>
      </c>
      <c r="D205" s="40">
        <v>21.1</v>
      </c>
    </row>
    <row r="206" spans="1:4" x14ac:dyDescent="0.25">
      <c r="A206" s="40">
        <v>20110727</v>
      </c>
      <c r="B206" s="40">
        <v>7.6</v>
      </c>
      <c r="C206" s="40">
        <v>32.799999999999997</v>
      </c>
      <c r="D206" s="40">
        <v>20</v>
      </c>
    </row>
    <row r="207" spans="1:4" x14ac:dyDescent="0.25">
      <c r="A207" s="40">
        <v>20110728</v>
      </c>
      <c r="B207" s="40">
        <v>223.5</v>
      </c>
      <c r="C207" s="40">
        <v>27.8</v>
      </c>
      <c r="D207" s="40">
        <v>20</v>
      </c>
    </row>
    <row r="208" spans="1:4" x14ac:dyDescent="0.25">
      <c r="A208" s="40">
        <v>20110729</v>
      </c>
      <c r="B208" s="40">
        <v>10.7</v>
      </c>
      <c r="C208" s="40">
        <v>27.2</v>
      </c>
      <c r="D208" s="40">
        <v>21.1</v>
      </c>
    </row>
    <row r="209" spans="1:4" x14ac:dyDescent="0.25">
      <c r="A209" s="40">
        <v>20110730</v>
      </c>
      <c r="B209" s="40">
        <v>0</v>
      </c>
      <c r="C209" s="40">
        <v>32.200000000000003</v>
      </c>
      <c r="D209" s="40">
        <v>21.7</v>
      </c>
    </row>
    <row r="210" spans="1:4" x14ac:dyDescent="0.25">
      <c r="A210" s="40">
        <v>20110731</v>
      </c>
      <c r="B210" s="40">
        <v>0</v>
      </c>
      <c r="C210" s="40">
        <v>33.299999999999997</v>
      </c>
      <c r="D210" s="40">
        <v>21.1</v>
      </c>
    </row>
    <row r="211" spans="1:4" x14ac:dyDescent="0.25">
      <c r="A211" s="40">
        <v>20110801</v>
      </c>
      <c r="B211" s="40">
        <v>0</v>
      </c>
      <c r="C211" s="40">
        <v>34.4</v>
      </c>
      <c r="D211" s="40">
        <v>21.7</v>
      </c>
    </row>
    <row r="212" spans="1:4" x14ac:dyDescent="0.25">
      <c r="A212" s="40">
        <v>20110802</v>
      </c>
      <c r="B212" s="40">
        <v>0</v>
      </c>
      <c r="C212" s="40">
        <v>33.299999999999997</v>
      </c>
      <c r="D212" s="40">
        <v>21.7</v>
      </c>
    </row>
    <row r="213" spans="1:4" x14ac:dyDescent="0.25">
      <c r="A213" s="40">
        <v>20110803</v>
      </c>
      <c r="B213" s="40">
        <v>0</v>
      </c>
      <c r="C213" s="40">
        <v>35.6</v>
      </c>
      <c r="D213" s="40">
        <v>23.9</v>
      </c>
    </row>
    <row r="214" spans="1:4" x14ac:dyDescent="0.25">
      <c r="A214" s="40">
        <v>20110804</v>
      </c>
      <c r="B214" s="40">
        <v>0</v>
      </c>
      <c r="C214" s="40">
        <v>31.1</v>
      </c>
      <c r="D214" s="40">
        <v>21.1</v>
      </c>
    </row>
    <row r="215" spans="1:4" x14ac:dyDescent="0.25">
      <c r="A215" s="40">
        <v>20110805</v>
      </c>
      <c r="B215" s="40">
        <v>0</v>
      </c>
      <c r="C215" s="40">
        <v>30.6</v>
      </c>
      <c r="D215" s="40">
        <v>21.7</v>
      </c>
    </row>
    <row r="216" spans="1:4" x14ac:dyDescent="0.25">
      <c r="A216" s="40">
        <v>20110806</v>
      </c>
      <c r="B216" s="40">
        <v>0</v>
      </c>
      <c r="C216" s="40">
        <v>30.6</v>
      </c>
      <c r="D216" s="40">
        <v>21.7</v>
      </c>
    </row>
    <row r="217" spans="1:4" x14ac:dyDescent="0.25">
      <c r="A217" s="40">
        <v>20110807</v>
      </c>
      <c r="B217" s="40">
        <v>0</v>
      </c>
      <c r="C217" s="40">
        <v>31.1</v>
      </c>
      <c r="D217" s="40">
        <v>22.2</v>
      </c>
    </row>
    <row r="218" spans="1:4" x14ac:dyDescent="0.25">
      <c r="A218" s="40">
        <v>20110808</v>
      </c>
      <c r="B218" s="40">
        <v>0</v>
      </c>
      <c r="C218" s="40">
        <v>30.6</v>
      </c>
      <c r="D218" s="40">
        <v>20</v>
      </c>
    </row>
    <row r="219" spans="1:4" x14ac:dyDescent="0.25">
      <c r="A219" s="40">
        <v>20110809</v>
      </c>
      <c r="B219" s="40">
        <v>9.9</v>
      </c>
      <c r="C219" s="40">
        <v>24.4</v>
      </c>
      <c r="D219" s="40">
        <v>18.3</v>
      </c>
    </row>
    <row r="220" spans="1:4" x14ac:dyDescent="0.25">
      <c r="A220" s="40">
        <v>20110810</v>
      </c>
      <c r="B220" s="40">
        <v>0</v>
      </c>
      <c r="C220" s="40">
        <v>27.2</v>
      </c>
      <c r="D220" s="40">
        <v>15</v>
      </c>
    </row>
    <row r="221" spans="1:4" x14ac:dyDescent="0.25">
      <c r="A221" s="40">
        <v>20110811</v>
      </c>
      <c r="B221" s="40">
        <v>0</v>
      </c>
      <c r="C221" s="40">
        <v>23.9</v>
      </c>
      <c r="D221" s="40">
        <v>15</v>
      </c>
    </row>
    <row r="222" spans="1:4" x14ac:dyDescent="0.25">
      <c r="A222" s="40">
        <v>20110812</v>
      </c>
      <c r="B222" s="40">
        <v>0</v>
      </c>
      <c r="C222" s="40">
        <v>27.8</v>
      </c>
      <c r="D222" s="40">
        <v>15</v>
      </c>
    </row>
    <row r="223" spans="1:4" x14ac:dyDescent="0.25">
      <c r="A223" s="40">
        <v>20110813</v>
      </c>
      <c r="B223" s="40">
        <v>0</v>
      </c>
      <c r="C223" s="40">
        <v>28.9</v>
      </c>
      <c r="D223" s="40">
        <v>17.8</v>
      </c>
    </row>
    <row r="224" spans="1:4" x14ac:dyDescent="0.25">
      <c r="A224" s="40">
        <v>20110814</v>
      </c>
      <c r="B224" s="40">
        <v>9.6999999999999993</v>
      </c>
      <c r="C224" s="40">
        <v>24.4</v>
      </c>
      <c r="D224" s="40">
        <v>17.2</v>
      </c>
    </row>
    <row r="225" spans="1:4" x14ac:dyDescent="0.25">
      <c r="A225" s="40">
        <v>20110815</v>
      </c>
      <c r="B225" s="40">
        <v>0</v>
      </c>
      <c r="C225" s="40">
        <v>26.7</v>
      </c>
      <c r="D225" s="40">
        <v>16.100000000000001</v>
      </c>
    </row>
    <row r="226" spans="1:4" x14ac:dyDescent="0.25">
      <c r="A226" s="40">
        <v>20110816</v>
      </c>
      <c r="B226" s="40">
        <v>0</v>
      </c>
      <c r="C226" s="40">
        <v>28.9</v>
      </c>
      <c r="D226" s="40">
        <v>15.6</v>
      </c>
    </row>
    <row r="227" spans="1:4" x14ac:dyDescent="0.25">
      <c r="A227" s="40">
        <v>20110817</v>
      </c>
      <c r="B227" s="40">
        <v>0</v>
      </c>
      <c r="C227" s="40">
        <v>28.9</v>
      </c>
      <c r="D227" s="40">
        <v>17.8</v>
      </c>
    </row>
    <row r="228" spans="1:4" x14ac:dyDescent="0.25">
      <c r="A228" s="40">
        <v>20110818</v>
      </c>
      <c r="B228" s="40">
        <v>0</v>
      </c>
      <c r="C228" s="40">
        <v>28.3</v>
      </c>
      <c r="D228" s="40">
        <v>16.100000000000001</v>
      </c>
    </row>
    <row r="229" spans="1:4" x14ac:dyDescent="0.25">
      <c r="A229" s="40">
        <v>20110819</v>
      </c>
      <c r="B229" s="40">
        <v>0</v>
      </c>
      <c r="C229" s="40">
        <v>27.8</v>
      </c>
      <c r="D229" s="40">
        <v>16.100000000000001</v>
      </c>
    </row>
    <row r="230" spans="1:4" x14ac:dyDescent="0.25">
      <c r="A230" s="40">
        <v>20110820</v>
      </c>
      <c r="B230" s="40">
        <v>0</v>
      </c>
      <c r="C230" s="40">
        <v>30</v>
      </c>
      <c r="D230" s="40">
        <v>18.3</v>
      </c>
    </row>
    <row r="231" spans="1:4" x14ac:dyDescent="0.25">
      <c r="A231" s="40">
        <v>20110821</v>
      </c>
      <c r="B231" s="40">
        <v>2.5</v>
      </c>
      <c r="C231" s="40">
        <v>27.2</v>
      </c>
      <c r="D231" s="40">
        <v>17.8</v>
      </c>
    </row>
    <row r="232" spans="1:4" x14ac:dyDescent="0.25">
      <c r="A232" s="40">
        <v>20110822</v>
      </c>
      <c r="B232" s="40">
        <v>0</v>
      </c>
      <c r="C232" s="40">
        <v>26.7</v>
      </c>
      <c r="D232" s="40">
        <v>16.7</v>
      </c>
    </row>
    <row r="233" spans="1:4" x14ac:dyDescent="0.25">
      <c r="A233" s="40">
        <v>20110823</v>
      </c>
      <c r="B233" s="40">
        <v>0</v>
      </c>
      <c r="C233" s="40">
        <v>30</v>
      </c>
      <c r="D233" s="40">
        <v>16.7</v>
      </c>
    </row>
    <row r="234" spans="1:4" x14ac:dyDescent="0.25">
      <c r="A234" s="40">
        <v>20110824</v>
      </c>
      <c r="B234" s="40">
        <v>22.9</v>
      </c>
      <c r="C234" s="40">
        <v>27.2</v>
      </c>
      <c r="D234" s="40">
        <v>18.899999999999999</v>
      </c>
    </row>
    <row r="235" spans="1:4" x14ac:dyDescent="0.25">
      <c r="A235" s="40">
        <v>20110825</v>
      </c>
      <c r="B235" s="40">
        <v>0</v>
      </c>
      <c r="C235" s="40">
        <v>31.1</v>
      </c>
      <c r="D235" s="40">
        <v>17.2</v>
      </c>
    </row>
    <row r="236" spans="1:4" x14ac:dyDescent="0.25">
      <c r="A236" s="40">
        <v>20110826</v>
      </c>
      <c r="B236" s="40">
        <v>0</v>
      </c>
      <c r="C236" s="40">
        <v>27.2</v>
      </c>
      <c r="D236" s="40">
        <v>16.7</v>
      </c>
    </row>
    <row r="237" spans="1:4" x14ac:dyDescent="0.25">
      <c r="A237" s="40">
        <v>20110827</v>
      </c>
      <c r="B237" s="40">
        <v>0</v>
      </c>
      <c r="C237" s="40">
        <v>28.9</v>
      </c>
      <c r="D237" s="40">
        <v>16.100000000000001</v>
      </c>
    </row>
    <row r="238" spans="1:4" x14ac:dyDescent="0.25">
      <c r="A238" s="40">
        <v>20110828</v>
      </c>
      <c r="B238" s="40">
        <v>0</v>
      </c>
      <c r="C238" s="40">
        <v>27.8</v>
      </c>
      <c r="D238" s="40">
        <v>16.100000000000001</v>
      </c>
    </row>
    <row r="239" spans="1:4" x14ac:dyDescent="0.25">
      <c r="A239" s="40">
        <v>20110829</v>
      </c>
      <c r="B239" s="40">
        <v>0</v>
      </c>
      <c r="C239" s="40">
        <v>25.6</v>
      </c>
      <c r="D239" s="40">
        <v>16.100000000000001</v>
      </c>
    </row>
    <row r="240" spans="1:4" x14ac:dyDescent="0.25">
      <c r="A240" s="40">
        <v>20110830</v>
      </c>
      <c r="B240" s="40">
        <v>0.3</v>
      </c>
      <c r="C240" s="40">
        <v>28.9</v>
      </c>
      <c r="D240" s="40">
        <v>16.100000000000001</v>
      </c>
    </row>
    <row r="241" spans="1:4" x14ac:dyDescent="0.25">
      <c r="A241" s="40">
        <v>20110831</v>
      </c>
      <c r="B241" s="40">
        <v>18.5</v>
      </c>
      <c r="C241" s="40">
        <v>21.7</v>
      </c>
      <c r="D241" s="40">
        <v>18.3</v>
      </c>
    </row>
    <row r="242" spans="1:4" x14ac:dyDescent="0.25">
      <c r="A242" s="40">
        <v>20110901</v>
      </c>
      <c r="B242" s="40">
        <v>0</v>
      </c>
      <c r="C242" s="40">
        <v>28.3</v>
      </c>
      <c r="D242" s="40">
        <v>18.3</v>
      </c>
    </row>
    <row r="243" spans="1:4" x14ac:dyDescent="0.25">
      <c r="A243" s="40">
        <v>20110902</v>
      </c>
      <c r="B243" s="40">
        <v>0</v>
      </c>
      <c r="C243" s="40">
        <v>35</v>
      </c>
      <c r="D243" s="40">
        <v>21.7</v>
      </c>
    </row>
    <row r="244" spans="1:4" x14ac:dyDescent="0.25">
      <c r="A244" s="40">
        <v>20110903</v>
      </c>
      <c r="B244" s="40">
        <v>13.5</v>
      </c>
      <c r="C244" s="40">
        <v>31.1</v>
      </c>
      <c r="D244" s="40">
        <v>20.6</v>
      </c>
    </row>
    <row r="245" spans="1:4" x14ac:dyDescent="0.25">
      <c r="A245" s="40">
        <v>20110904</v>
      </c>
      <c r="B245" s="40">
        <v>23.4</v>
      </c>
      <c r="C245" s="40">
        <v>31.7</v>
      </c>
      <c r="D245" s="40">
        <v>13.9</v>
      </c>
    </row>
    <row r="246" spans="1:4" x14ac:dyDescent="0.25">
      <c r="A246" s="40">
        <v>20110905</v>
      </c>
      <c r="B246" s="40">
        <v>0</v>
      </c>
      <c r="C246" s="40">
        <v>21.1</v>
      </c>
      <c r="D246" s="40">
        <v>11.7</v>
      </c>
    </row>
    <row r="247" spans="1:4" x14ac:dyDescent="0.25">
      <c r="A247" s="40">
        <v>20110906</v>
      </c>
      <c r="B247" s="40">
        <v>0</v>
      </c>
      <c r="C247" s="40">
        <v>20</v>
      </c>
      <c r="D247" s="40">
        <v>8.9</v>
      </c>
    </row>
    <row r="248" spans="1:4" x14ac:dyDescent="0.25">
      <c r="A248" s="40">
        <v>20110907</v>
      </c>
      <c r="B248" s="40">
        <v>0</v>
      </c>
      <c r="C248" s="40">
        <v>21.1</v>
      </c>
      <c r="D248" s="40">
        <v>8.9</v>
      </c>
    </row>
    <row r="249" spans="1:4" x14ac:dyDescent="0.25">
      <c r="A249" s="40">
        <v>20110908</v>
      </c>
      <c r="B249" s="40">
        <v>0</v>
      </c>
      <c r="C249" s="40">
        <v>23.9</v>
      </c>
      <c r="D249" s="40">
        <v>10</v>
      </c>
    </row>
    <row r="250" spans="1:4" x14ac:dyDescent="0.25">
      <c r="A250" s="40">
        <v>20110909</v>
      </c>
      <c r="B250" s="40">
        <v>0</v>
      </c>
      <c r="C250" s="40">
        <v>25.6</v>
      </c>
      <c r="D250" s="40">
        <v>13.9</v>
      </c>
    </row>
    <row r="251" spans="1:4" x14ac:dyDescent="0.25">
      <c r="A251" s="40">
        <v>20110910</v>
      </c>
      <c r="B251" s="40">
        <v>0</v>
      </c>
      <c r="C251" s="40">
        <v>26.1</v>
      </c>
      <c r="D251" s="40">
        <v>15</v>
      </c>
    </row>
    <row r="252" spans="1:4" x14ac:dyDescent="0.25">
      <c r="A252" s="40">
        <v>20110911</v>
      </c>
      <c r="B252" s="40">
        <v>0</v>
      </c>
      <c r="C252" s="40">
        <v>27.2</v>
      </c>
      <c r="D252" s="40">
        <v>15</v>
      </c>
    </row>
    <row r="253" spans="1:4" x14ac:dyDescent="0.25">
      <c r="A253" s="40">
        <v>20110912</v>
      </c>
      <c r="B253" s="40">
        <v>0</v>
      </c>
      <c r="C253" s="40">
        <v>28.3</v>
      </c>
      <c r="D253" s="40">
        <v>16.100000000000001</v>
      </c>
    </row>
    <row r="254" spans="1:4" x14ac:dyDescent="0.25">
      <c r="A254" s="40">
        <v>20110913</v>
      </c>
      <c r="B254" s="40">
        <v>0</v>
      </c>
      <c r="C254" s="40">
        <v>30</v>
      </c>
      <c r="D254" s="40">
        <v>17.8</v>
      </c>
    </row>
    <row r="255" spans="1:4" x14ac:dyDescent="0.25">
      <c r="A255" s="40">
        <v>20110914</v>
      </c>
      <c r="B255" s="40">
        <v>0</v>
      </c>
      <c r="C255" s="40">
        <v>21.7</v>
      </c>
      <c r="D255" s="40">
        <v>11.7</v>
      </c>
    </row>
    <row r="256" spans="1:4" x14ac:dyDescent="0.25">
      <c r="A256" s="40">
        <v>20110915</v>
      </c>
      <c r="B256" s="40">
        <v>0</v>
      </c>
      <c r="C256" s="40">
        <v>16.100000000000001</v>
      </c>
      <c r="D256" s="40">
        <v>5.6</v>
      </c>
    </row>
    <row r="257" spans="1:4" x14ac:dyDescent="0.25">
      <c r="A257" s="40">
        <v>20110916</v>
      </c>
      <c r="B257" s="40">
        <v>0</v>
      </c>
      <c r="C257" s="40">
        <v>15</v>
      </c>
      <c r="D257" s="40">
        <v>5.6</v>
      </c>
    </row>
    <row r="258" spans="1:4" x14ac:dyDescent="0.25">
      <c r="A258" s="40">
        <v>20110917</v>
      </c>
      <c r="B258" s="40">
        <v>1.3</v>
      </c>
      <c r="C258" s="40">
        <v>15</v>
      </c>
      <c r="D258" s="40">
        <v>5.6</v>
      </c>
    </row>
    <row r="259" spans="1:4" x14ac:dyDescent="0.25">
      <c r="A259" s="40">
        <v>20110918</v>
      </c>
      <c r="B259" s="40">
        <v>0</v>
      </c>
      <c r="C259" s="40">
        <v>20.6</v>
      </c>
      <c r="D259" s="40">
        <v>8.9</v>
      </c>
    </row>
    <row r="260" spans="1:4" x14ac:dyDescent="0.25">
      <c r="A260" s="40">
        <v>20110919</v>
      </c>
      <c r="B260" s="40">
        <v>13.2</v>
      </c>
      <c r="C260" s="40">
        <v>16.100000000000001</v>
      </c>
      <c r="D260" s="40">
        <v>15</v>
      </c>
    </row>
    <row r="261" spans="1:4" x14ac:dyDescent="0.25">
      <c r="A261" s="40">
        <v>20110920</v>
      </c>
      <c r="B261" s="40">
        <v>0</v>
      </c>
      <c r="C261" s="40">
        <v>21.7</v>
      </c>
      <c r="D261" s="40">
        <v>12.2</v>
      </c>
    </row>
    <row r="262" spans="1:4" x14ac:dyDescent="0.25">
      <c r="A262" s="40">
        <v>20110921</v>
      </c>
      <c r="B262" s="40">
        <v>0</v>
      </c>
      <c r="C262" s="40">
        <v>25.6</v>
      </c>
      <c r="D262" s="40">
        <v>11.7</v>
      </c>
    </row>
    <row r="263" spans="1:4" x14ac:dyDescent="0.25">
      <c r="A263" s="40">
        <v>20110922</v>
      </c>
      <c r="B263" s="40">
        <v>0</v>
      </c>
      <c r="C263" s="40">
        <v>17.8</v>
      </c>
      <c r="D263" s="40">
        <v>10</v>
      </c>
    </row>
    <row r="264" spans="1:4" x14ac:dyDescent="0.25">
      <c r="A264" s="40">
        <v>20110923</v>
      </c>
      <c r="B264" s="40">
        <v>0</v>
      </c>
      <c r="C264" s="40">
        <v>15</v>
      </c>
      <c r="D264" s="40">
        <v>7.8</v>
      </c>
    </row>
    <row r="265" spans="1:4" x14ac:dyDescent="0.25">
      <c r="A265" s="40">
        <v>20110924</v>
      </c>
      <c r="B265" s="40">
        <v>0</v>
      </c>
      <c r="C265" s="40">
        <v>15.6</v>
      </c>
      <c r="D265" s="40">
        <v>7.8</v>
      </c>
    </row>
    <row r="266" spans="1:4" x14ac:dyDescent="0.25">
      <c r="A266" s="40">
        <v>20110925</v>
      </c>
      <c r="B266" s="40">
        <v>0</v>
      </c>
      <c r="C266" s="40">
        <v>16.7</v>
      </c>
      <c r="D266" s="40">
        <v>8.3000000000000007</v>
      </c>
    </row>
    <row r="267" spans="1:4" x14ac:dyDescent="0.25">
      <c r="A267" s="40">
        <v>20110926</v>
      </c>
      <c r="B267" s="40">
        <v>6.4</v>
      </c>
      <c r="C267" s="40">
        <v>15</v>
      </c>
      <c r="D267" s="40">
        <v>9.4</v>
      </c>
    </row>
    <row r="268" spans="1:4" x14ac:dyDescent="0.25">
      <c r="A268" s="40">
        <v>20110927</v>
      </c>
      <c r="B268" s="40">
        <v>23.9</v>
      </c>
      <c r="C268" s="40">
        <v>16.7</v>
      </c>
      <c r="D268" s="40">
        <v>11.1</v>
      </c>
    </row>
    <row r="269" spans="1:4" x14ac:dyDescent="0.25">
      <c r="A269" s="40">
        <v>20110928</v>
      </c>
      <c r="B269" s="40">
        <v>0.5</v>
      </c>
      <c r="C269" s="40">
        <v>18.899999999999999</v>
      </c>
      <c r="D269" s="40">
        <v>10.6</v>
      </c>
    </row>
    <row r="270" spans="1:4" x14ac:dyDescent="0.25">
      <c r="A270" s="40">
        <v>20110929</v>
      </c>
      <c r="B270" s="40">
        <v>0</v>
      </c>
      <c r="C270" s="40">
        <v>18.899999999999999</v>
      </c>
      <c r="D270" s="40">
        <v>10.6</v>
      </c>
    </row>
    <row r="271" spans="1:4" x14ac:dyDescent="0.25">
      <c r="A271" s="40">
        <v>20110930</v>
      </c>
      <c r="B271" s="40">
        <v>1</v>
      </c>
      <c r="C271" s="40">
        <v>21.1</v>
      </c>
      <c r="D271" s="40">
        <v>10.6</v>
      </c>
    </row>
    <row r="272" spans="1:4" x14ac:dyDescent="0.25">
      <c r="A272" s="40">
        <v>20111001</v>
      </c>
      <c r="B272" s="40">
        <v>0</v>
      </c>
      <c r="C272" s="40">
        <v>17.2</v>
      </c>
      <c r="D272" s="40">
        <v>5.6</v>
      </c>
    </row>
    <row r="273" spans="1:4" x14ac:dyDescent="0.25">
      <c r="A273" s="40">
        <v>20111002</v>
      </c>
      <c r="B273" s="40">
        <v>0</v>
      </c>
      <c r="C273" s="40">
        <v>16.7</v>
      </c>
      <c r="D273" s="40">
        <v>3.9</v>
      </c>
    </row>
    <row r="274" spans="1:4" x14ac:dyDescent="0.25">
      <c r="A274" s="40">
        <v>20111003</v>
      </c>
      <c r="B274" s="40">
        <v>0</v>
      </c>
      <c r="C274" s="40">
        <v>19.399999999999999</v>
      </c>
      <c r="D274" s="40">
        <v>3.9</v>
      </c>
    </row>
    <row r="275" spans="1:4" x14ac:dyDescent="0.25">
      <c r="A275" s="40">
        <v>20111004</v>
      </c>
      <c r="B275" s="40">
        <v>0</v>
      </c>
      <c r="C275" s="40">
        <v>23.3</v>
      </c>
      <c r="D275" s="40">
        <v>7.2</v>
      </c>
    </row>
    <row r="276" spans="1:4" x14ac:dyDescent="0.25">
      <c r="A276" s="40">
        <v>20111006</v>
      </c>
      <c r="B276" s="40">
        <v>0</v>
      </c>
      <c r="C276" s="40">
        <v>27.8</v>
      </c>
      <c r="D276" s="40">
        <v>9.4</v>
      </c>
    </row>
    <row r="277" spans="1:4" x14ac:dyDescent="0.25">
      <c r="A277" s="40">
        <v>20111007</v>
      </c>
      <c r="B277" s="40">
        <v>0</v>
      </c>
      <c r="C277" s="40">
        <v>27.2</v>
      </c>
      <c r="D277" s="40">
        <v>11.1</v>
      </c>
    </row>
    <row r="278" spans="1:4" x14ac:dyDescent="0.25">
      <c r="A278" s="40">
        <v>20111008</v>
      </c>
      <c r="B278" s="40">
        <v>0</v>
      </c>
      <c r="C278" s="40">
        <v>28.9</v>
      </c>
      <c r="D278" s="40">
        <v>16.7</v>
      </c>
    </row>
    <row r="279" spans="1:4" x14ac:dyDescent="0.25">
      <c r="A279" s="40">
        <v>20111009</v>
      </c>
      <c r="B279" s="40">
        <v>0</v>
      </c>
      <c r="C279" s="40">
        <v>28.3</v>
      </c>
      <c r="D279" s="40">
        <v>15.6</v>
      </c>
    </row>
    <row r="280" spans="1:4" x14ac:dyDescent="0.25">
      <c r="A280" s="40">
        <v>20111010</v>
      </c>
      <c r="B280" s="40">
        <v>0</v>
      </c>
      <c r="C280" s="40">
        <v>26.7</v>
      </c>
      <c r="D280" s="40">
        <v>11.7</v>
      </c>
    </row>
    <row r="281" spans="1:4" x14ac:dyDescent="0.25">
      <c r="A281" s="40">
        <v>20111011</v>
      </c>
      <c r="B281" s="40">
        <v>0</v>
      </c>
      <c r="C281" s="40">
        <v>25</v>
      </c>
      <c r="D281" s="40">
        <v>11.1</v>
      </c>
    </row>
    <row r="282" spans="1:4" x14ac:dyDescent="0.25">
      <c r="A282" s="40">
        <v>20111012</v>
      </c>
      <c r="B282" s="40">
        <v>5.8</v>
      </c>
      <c r="C282" s="40">
        <v>22.8</v>
      </c>
      <c r="D282" s="40">
        <v>13.9</v>
      </c>
    </row>
    <row r="283" spans="1:4" x14ac:dyDescent="0.25">
      <c r="A283" s="40">
        <v>20111013</v>
      </c>
      <c r="B283" s="40">
        <v>21.6</v>
      </c>
      <c r="C283" s="40">
        <v>22.8</v>
      </c>
      <c r="D283" s="40">
        <v>13.3</v>
      </c>
    </row>
    <row r="284" spans="1:4" x14ac:dyDescent="0.25">
      <c r="A284" s="40">
        <v>20111014</v>
      </c>
      <c r="B284" s="40">
        <v>0.5</v>
      </c>
      <c r="C284" s="40">
        <v>20</v>
      </c>
      <c r="D284" s="40">
        <v>8.9</v>
      </c>
    </row>
    <row r="285" spans="1:4" x14ac:dyDescent="0.25">
      <c r="A285" s="40">
        <v>20111015</v>
      </c>
      <c r="B285" s="40">
        <v>0</v>
      </c>
      <c r="C285" s="40">
        <v>16.100000000000001</v>
      </c>
      <c r="D285" s="40">
        <v>7.8</v>
      </c>
    </row>
    <row r="286" spans="1:4" x14ac:dyDescent="0.25">
      <c r="A286" s="40">
        <v>20111016</v>
      </c>
      <c r="B286" s="40">
        <v>2</v>
      </c>
      <c r="C286" s="40">
        <v>17.2</v>
      </c>
      <c r="D286" s="40">
        <v>6.7</v>
      </c>
    </row>
    <row r="287" spans="1:4" x14ac:dyDescent="0.25">
      <c r="A287" s="40">
        <v>20111017</v>
      </c>
      <c r="B287" s="40">
        <v>0</v>
      </c>
      <c r="C287" s="40">
        <v>16.7</v>
      </c>
      <c r="D287" s="40">
        <v>5</v>
      </c>
    </row>
    <row r="288" spans="1:4" x14ac:dyDescent="0.25">
      <c r="A288" s="40">
        <v>20111018</v>
      </c>
      <c r="B288" s="40">
        <v>0</v>
      </c>
      <c r="C288" s="40">
        <v>13.9</v>
      </c>
      <c r="D288" s="40">
        <v>3.9</v>
      </c>
    </row>
    <row r="289" spans="1:4" x14ac:dyDescent="0.25">
      <c r="A289" s="40">
        <v>20111019</v>
      </c>
      <c r="B289" s="40">
        <v>0</v>
      </c>
      <c r="C289" s="40">
        <v>10.6</v>
      </c>
      <c r="D289" s="40">
        <v>4.4000000000000004</v>
      </c>
    </row>
    <row r="290" spans="1:4" x14ac:dyDescent="0.25">
      <c r="A290" s="40">
        <v>20111020</v>
      </c>
      <c r="B290" s="40">
        <v>0</v>
      </c>
      <c r="C290" s="40">
        <v>9.4</v>
      </c>
      <c r="D290" s="40">
        <v>5</v>
      </c>
    </row>
    <row r="291" spans="1:4" x14ac:dyDescent="0.25">
      <c r="A291" s="40">
        <v>20111021</v>
      </c>
      <c r="B291" s="40">
        <v>0</v>
      </c>
      <c r="C291" s="40">
        <v>11.1</v>
      </c>
      <c r="D291" s="40">
        <v>1.7</v>
      </c>
    </row>
    <row r="292" spans="1:4" x14ac:dyDescent="0.25">
      <c r="A292" s="40">
        <v>20111022</v>
      </c>
      <c r="B292" s="40">
        <v>0</v>
      </c>
      <c r="C292" s="40">
        <v>13.3</v>
      </c>
      <c r="D292" s="40">
        <v>1.1000000000000001</v>
      </c>
    </row>
    <row r="293" spans="1:4" x14ac:dyDescent="0.25">
      <c r="A293" s="40">
        <v>20111023</v>
      </c>
      <c r="B293" s="40">
        <v>0</v>
      </c>
      <c r="C293" s="40">
        <v>17.8</v>
      </c>
      <c r="D293" s="40">
        <v>3.3</v>
      </c>
    </row>
    <row r="294" spans="1:4" x14ac:dyDescent="0.25">
      <c r="A294" s="40">
        <v>20111024</v>
      </c>
      <c r="B294" s="40">
        <v>2.5</v>
      </c>
      <c r="C294" s="40">
        <v>21.1</v>
      </c>
      <c r="D294" s="40">
        <v>3.3</v>
      </c>
    </row>
    <row r="295" spans="1:4" x14ac:dyDescent="0.25">
      <c r="A295" s="40">
        <v>20111025</v>
      </c>
      <c r="B295" s="40">
        <v>0</v>
      </c>
      <c r="C295" s="40">
        <v>18.3</v>
      </c>
      <c r="D295" s="40">
        <v>5</v>
      </c>
    </row>
    <row r="296" spans="1:4" x14ac:dyDescent="0.25">
      <c r="A296" s="40">
        <v>20111026</v>
      </c>
      <c r="B296" s="40">
        <v>0.8</v>
      </c>
      <c r="C296" s="40">
        <v>23.3</v>
      </c>
      <c r="D296" s="40">
        <v>7.2</v>
      </c>
    </row>
    <row r="297" spans="1:4" x14ac:dyDescent="0.25">
      <c r="A297" s="40">
        <v>20111027</v>
      </c>
      <c r="B297" s="40">
        <v>0</v>
      </c>
      <c r="C297" s="40">
        <v>9.4</v>
      </c>
      <c r="D297" s="40">
        <v>6.1</v>
      </c>
    </row>
    <row r="298" spans="1:4" x14ac:dyDescent="0.25">
      <c r="A298" s="40">
        <v>20111028</v>
      </c>
      <c r="B298" s="40">
        <v>0.5</v>
      </c>
      <c r="C298" s="40">
        <v>11.7</v>
      </c>
      <c r="D298" s="40">
        <v>2.2000000000000002</v>
      </c>
    </row>
    <row r="299" spans="1:4" x14ac:dyDescent="0.25">
      <c r="A299" s="40">
        <v>20111029</v>
      </c>
      <c r="B299" s="40">
        <v>0</v>
      </c>
      <c r="C299" s="40">
        <v>13.9</v>
      </c>
      <c r="D299" s="40">
        <v>1.1000000000000001</v>
      </c>
    </row>
    <row r="300" spans="1:4" x14ac:dyDescent="0.25">
      <c r="A300" s="40">
        <v>20111030</v>
      </c>
      <c r="B300" s="40">
        <v>0</v>
      </c>
      <c r="C300" s="40">
        <v>14.4</v>
      </c>
      <c r="D300" s="40">
        <v>1.1000000000000001</v>
      </c>
    </row>
    <row r="301" spans="1:4" x14ac:dyDescent="0.25">
      <c r="A301" s="40">
        <v>20111031</v>
      </c>
      <c r="B301" s="40">
        <v>5.3</v>
      </c>
      <c r="C301" s="40">
        <v>13.3</v>
      </c>
      <c r="D301" s="40">
        <v>2.8</v>
      </c>
    </row>
    <row r="302" spans="1:4" x14ac:dyDescent="0.25">
      <c r="A302" s="40">
        <v>20111101</v>
      </c>
      <c r="B302" s="40">
        <v>0</v>
      </c>
      <c r="C302" s="40">
        <v>8.9</v>
      </c>
      <c r="D302" s="40">
        <v>3.9</v>
      </c>
    </row>
    <row r="303" spans="1:4" x14ac:dyDescent="0.25">
      <c r="A303" s="40">
        <v>20111102</v>
      </c>
      <c r="B303" s="40">
        <v>0.3</v>
      </c>
      <c r="C303" s="40">
        <v>20</v>
      </c>
      <c r="D303" s="40">
        <v>4.4000000000000004</v>
      </c>
    </row>
    <row r="304" spans="1:4" x14ac:dyDescent="0.25">
      <c r="A304" s="40">
        <v>20111103</v>
      </c>
      <c r="B304" s="40">
        <v>27.9</v>
      </c>
      <c r="C304" s="40">
        <v>20</v>
      </c>
      <c r="D304" s="40">
        <v>3.3</v>
      </c>
    </row>
    <row r="305" spans="1:4" x14ac:dyDescent="0.25">
      <c r="A305" s="40">
        <v>20111104</v>
      </c>
      <c r="B305" s="40">
        <v>0</v>
      </c>
      <c r="C305" s="40">
        <v>10</v>
      </c>
      <c r="D305" s="40">
        <v>0</v>
      </c>
    </row>
    <row r="306" spans="1:4" x14ac:dyDescent="0.25">
      <c r="A306" s="40">
        <v>20111105</v>
      </c>
      <c r="B306" s="40">
        <v>0</v>
      </c>
      <c r="C306" s="40">
        <v>12.8</v>
      </c>
      <c r="D306" s="40">
        <v>0</v>
      </c>
    </row>
    <row r="307" spans="1:4" x14ac:dyDescent="0.25">
      <c r="A307" s="40">
        <v>20111106</v>
      </c>
      <c r="B307" s="40">
        <v>0</v>
      </c>
      <c r="C307" s="40">
        <v>12.8</v>
      </c>
      <c r="D307" s="40">
        <v>3.3</v>
      </c>
    </row>
    <row r="308" spans="1:4" x14ac:dyDescent="0.25">
      <c r="A308" s="40">
        <v>20111107</v>
      </c>
      <c r="B308" s="40">
        <v>0</v>
      </c>
      <c r="C308" s="40">
        <v>17.8</v>
      </c>
      <c r="D308" s="40">
        <v>1.7</v>
      </c>
    </row>
    <row r="309" spans="1:4" x14ac:dyDescent="0.25">
      <c r="A309" s="40">
        <v>20111108</v>
      </c>
      <c r="B309" s="40">
        <v>15</v>
      </c>
      <c r="C309" s="40">
        <v>12.8</v>
      </c>
      <c r="D309" s="40">
        <v>2.2000000000000002</v>
      </c>
    </row>
    <row r="310" spans="1:4" x14ac:dyDescent="0.25">
      <c r="A310" s="40">
        <v>20111109</v>
      </c>
      <c r="B310" s="40">
        <v>24.6</v>
      </c>
      <c r="C310" s="40">
        <v>6.1</v>
      </c>
      <c r="D310" s="40">
        <v>2.8</v>
      </c>
    </row>
    <row r="311" spans="1:4" x14ac:dyDescent="0.25">
      <c r="A311" s="40">
        <v>20111110</v>
      </c>
      <c r="B311" s="40">
        <v>17</v>
      </c>
      <c r="C311" s="40">
        <v>4.4000000000000004</v>
      </c>
      <c r="D311" s="40">
        <v>0</v>
      </c>
    </row>
    <row r="312" spans="1:4" x14ac:dyDescent="0.25">
      <c r="A312" s="40">
        <v>20111111</v>
      </c>
      <c r="B312" s="40">
        <v>0</v>
      </c>
      <c r="C312" s="40">
        <v>5.6</v>
      </c>
      <c r="D312" s="40">
        <v>-2.2000000000000002</v>
      </c>
    </row>
    <row r="313" spans="1:4" x14ac:dyDescent="0.25">
      <c r="A313" s="40">
        <v>20111112</v>
      </c>
      <c r="B313" s="40">
        <v>0</v>
      </c>
      <c r="C313" s="40">
        <v>8.3000000000000007</v>
      </c>
      <c r="D313" s="40">
        <v>-0.6</v>
      </c>
    </row>
    <row r="314" spans="1:4" x14ac:dyDescent="0.25">
      <c r="A314" s="40">
        <v>20111113</v>
      </c>
      <c r="B314" s="40">
        <v>0</v>
      </c>
      <c r="C314" s="40">
        <v>13.3</v>
      </c>
      <c r="D314" s="40">
        <v>1.7</v>
      </c>
    </row>
    <row r="315" spans="1:4" x14ac:dyDescent="0.25">
      <c r="A315" s="40">
        <v>20111114</v>
      </c>
      <c r="B315" s="40">
        <v>0</v>
      </c>
      <c r="C315" s="40">
        <v>16.7</v>
      </c>
      <c r="D315" s="40">
        <v>5</v>
      </c>
    </row>
    <row r="316" spans="1:4" x14ac:dyDescent="0.25">
      <c r="A316" s="40">
        <v>20111115</v>
      </c>
      <c r="B316" s="40">
        <v>1.3</v>
      </c>
      <c r="C316" s="40">
        <v>13.3</v>
      </c>
      <c r="D316" s="40">
        <v>2.2000000000000002</v>
      </c>
    </row>
    <row r="317" spans="1:4" x14ac:dyDescent="0.25">
      <c r="A317" s="40">
        <v>20111116</v>
      </c>
      <c r="B317" s="40">
        <v>0</v>
      </c>
      <c r="C317" s="40">
        <v>15.6</v>
      </c>
      <c r="D317" s="40">
        <v>-1.1000000000000001</v>
      </c>
    </row>
    <row r="318" spans="1:4" x14ac:dyDescent="0.25">
      <c r="A318" s="40">
        <v>20111117</v>
      </c>
      <c r="B318" s="40">
        <v>0</v>
      </c>
      <c r="C318" s="40">
        <v>4.4000000000000004</v>
      </c>
      <c r="D318" s="40">
        <v>-5.6</v>
      </c>
    </row>
    <row r="319" spans="1:4" x14ac:dyDescent="0.25">
      <c r="A319" s="40">
        <v>20111118</v>
      </c>
      <c r="B319" s="40">
        <v>0</v>
      </c>
      <c r="C319" s="40">
        <v>2.2000000000000002</v>
      </c>
      <c r="D319" s="40">
        <v>-6.1</v>
      </c>
    </row>
    <row r="320" spans="1:4" x14ac:dyDescent="0.25">
      <c r="A320" s="40">
        <v>20111119</v>
      </c>
      <c r="B320" s="40">
        <v>0</v>
      </c>
      <c r="C320" s="40">
        <v>11.7</v>
      </c>
      <c r="D320" s="40">
        <v>1.7</v>
      </c>
    </row>
    <row r="321" spans="1:4" x14ac:dyDescent="0.25">
      <c r="A321" s="40">
        <v>20111120</v>
      </c>
      <c r="B321" s="40">
        <v>0</v>
      </c>
      <c r="C321" s="40">
        <v>11.7</v>
      </c>
      <c r="D321" s="40">
        <v>1.1000000000000001</v>
      </c>
    </row>
    <row r="322" spans="1:4" x14ac:dyDescent="0.25">
      <c r="A322" s="40">
        <v>20111121</v>
      </c>
      <c r="B322" s="40">
        <v>0</v>
      </c>
      <c r="C322" s="40">
        <v>-9999</v>
      </c>
      <c r="D322" s="40">
        <v>-1.1000000000000001</v>
      </c>
    </row>
    <row r="323" spans="1:4" x14ac:dyDescent="0.25">
      <c r="A323" s="40">
        <v>20111122</v>
      </c>
      <c r="B323" s="40">
        <v>0</v>
      </c>
      <c r="C323" s="40">
        <v>8.3000000000000007</v>
      </c>
      <c r="D323" s="40">
        <v>-0.6</v>
      </c>
    </row>
    <row r="324" spans="1:4" x14ac:dyDescent="0.25">
      <c r="A324" s="40">
        <v>20111123</v>
      </c>
      <c r="B324" s="40">
        <v>0</v>
      </c>
      <c r="C324" s="40">
        <v>5</v>
      </c>
      <c r="D324" s="40">
        <v>-1.1000000000000001</v>
      </c>
    </row>
    <row r="325" spans="1:4" x14ac:dyDescent="0.25">
      <c r="A325" s="40">
        <v>20111124</v>
      </c>
      <c r="B325" s="40">
        <v>0</v>
      </c>
      <c r="C325" s="40">
        <v>9.4</v>
      </c>
      <c r="D325" s="40">
        <v>-1.1000000000000001</v>
      </c>
    </row>
    <row r="326" spans="1:4" x14ac:dyDescent="0.25">
      <c r="A326" s="40">
        <v>20111125</v>
      </c>
      <c r="B326" s="40">
        <v>0</v>
      </c>
      <c r="C326" s="40">
        <v>12.2</v>
      </c>
      <c r="D326" s="40">
        <v>5.6</v>
      </c>
    </row>
    <row r="327" spans="1:4" x14ac:dyDescent="0.25">
      <c r="A327" s="40">
        <v>20111126</v>
      </c>
      <c r="B327" s="40">
        <v>1.3</v>
      </c>
      <c r="C327" s="40">
        <v>12.2</v>
      </c>
      <c r="D327" s="40">
        <v>7.8</v>
      </c>
    </row>
    <row r="328" spans="1:4" x14ac:dyDescent="0.25">
      <c r="A328" s="40">
        <v>20111127</v>
      </c>
      <c r="B328" s="40">
        <v>6.9</v>
      </c>
      <c r="C328" s="40">
        <v>11.1</v>
      </c>
      <c r="D328" s="40">
        <v>2.8</v>
      </c>
    </row>
    <row r="329" spans="1:4" x14ac:dyDescent="0.25">
      <c r="A329" s="40">
        <v>20111128</v>
      </c>
      <c r="B329" s="40">
        <v>0</v>
      </c>
      <c r="C329" s="40">
        <v>2.8</v>
      </c>
      <c r="D329" s="40">
        <v>-0.6</v>
      </c>
    </row>
    <row r="330" spans="1:4" x14ac:dyDescent="0.25">
      <c r="A330" s="40">
        <v>20111129</v>
      </c>
      <c r="B330" s="40">
        <v>0</v>
      </c>
      <c r="C330" s="40">
        <v>1.7</v>
      </c>
      <c r="D330" s="40">
        <v>-1.7</v>
      </c>
    </row>
    <row r="331" spans="1:4" x14ac:dyDescent="0.25">
      <c r="A331" s="40">
        <v>20111130</v>
      </c>
      <c r="B331" s="40">
        <v>0</v>
      </c>
      <c r="C331" s="40">
        <v>3.9</v>
      </c>
      <c r="D331" s="40">
        <v>-5</v>
      </c>
    </row>
    <row r="332" spans="1:4" x14ac:dyDescent="0.25">
      <c r="A332" s="40">
        <v>20111201</v>
      </c>
      <c r="B332" s="40">
        <v>0</v>
      </c>
      <c r="C332" s="40">
        <v>7.2</v>
      </c>
      <c r="D332" s="40">
        <v>-5</v>
      </c>
    </row>
    <row r="333" spans="1:4" x14ac:dyDescent="0.25">
      <c r="A333" s="40">
        <v>20111202</v>
      </c>
      <c r="B333" s="40">
        <v>0</v>
      </c>
      <c r="C333" s="40">
        <v>4.4000000000000004</v>
      </c>
      <c r="D333" s="40">
        <v>-4.4000000000000004</v>
      </c>
    </row>
    <row r="334" spans="1:4" x14ac:dyDescent="0.25">
      <c r="A334" s="40">
        <v>20111203</v>
      </c>
      <c r="B334" s="40">
        <v>7.6</v>
      </c>
      <c r="C334" s="40">
        <v>3.9</v>
      </c>
      <c r="D334" s="40">
        <v>-5</v>
      </c>
    </row>
    <row r="335" spans="1:4" x14ac:dyDescent="0.25">
      <c r="A335" s="40">
        <v>20111204</v>
      </c>
      <c r="B335" s="40">
        <v>22.9</v>
      </c>
      <c r="C335" s="40">
        <v>8.9</v>
      </c>
      <c r="D335" s="40">
        <v>1.7</v>
      </c>
    </row>
    <row r="336" spans="1:4" x14ac:dyDescent="0.25">
      <c r="A336" s="40">
        <v>20111205</v>
      </c>
      <c r="B336" s="40">
        <v>0</v>
      </c>
      <c r="C336" s="40">
        <v>1.7</v>
      </c>
      <c r="D336" s="40">
        <v>-2.2000000000000002</v>
      </c>
    </row>
    <row r="337" spans="1:4" x14ac:dyDescent="0.25">
      <c r="A337" s="40">
        <v>20111206</v>
      </c>
      <c r="B337" s="40">
        <v>0</v>
      </c>
      <c r="C337" s="40">
        <v>-1.1000000000000001</v>
      </c>
      <c r="D337" s="40">
        <v>-2.2000000000000002</v>
      </c>
    </row>
    <row r="338" spans="1:4" x14ac:dyDescent="0.25">
      <c r="A338" s="40">
        <v>20111207</v>
      </c>
      <c r="B338" s="40">
        <v>0</v>
      </c>
      <c r="C338" s="40">
        <v>-0.6</v>
      </c>
      <c r="D338" s="40">
        <v>-7.8</v>
      </c>
    </row>
    <row r="339" spans="1:4" x14ac:dyDescent="0.25">
      <c r="A339" s="40">
        <v>20111208</v>
      </c>
      <c r="B339" s="40">
        <v>0</v>
      </c>
      <c r="C339" s="40">
        <v>-1.7</v>
      </c>
      <c r="D339" s="40">
        <v>-7.8</v>
      </c>
    </row>
    <row r="340" spans="1:4" x14ac:dyDescent="0.25">
      <c r="A340" s="40">
        <v>20111209</v>
      </c>
      <c r="B340" s="40">
        <v>0</v>
      </c>
      <c r="C340" s="40">
        <v>0.6</v>
      </c>
      <c r="D340" s="40">
        <v>-7.8</v>
      </c>
    </row>
    <row r="341" spans="1:4" x14ac:dyDescent="0.25">
      <c r="A341" s="40">
        <v>20111210</v>
      </c>
      <c r="B341" s="40">
        <v>0</v>
      </c>
      <c r="C341" s="40">
        <v>-5</v>
      </c>
      <c r="D341" s="40">
        <v>-12.8</v>
      </c>
    </row>
    <row r="342" spans="1:4" x14ac:dyDescent="0.25">
      <c r="A342" s="40">
        <v>20111211</v>
      </c>
      <c r="B342" s="40">
        <v>0</v>
      </c>
      <c r="C342" s="40">
        <v>-2.2000000000000002</v>
      </c>
      <c r="D342" s="40">
        <v>-12.8</v>
      </c>
    </row>
    <row r="343" spans="1:4" x14ac:dyDescent="0.25">
      <c r="A343" s="40">
        <v>20111212</v>
      </c>
      <c r="B343" s="40">
        <v>0</v>
      </c>
      <c r="C343" s="40">
        <v>5.6</v>
      </c>
      <c r="D343" s="40">
        <v>-2.8</v>
      </c>
    </row>
    <row r="344" spans="1:4" x14ac:dyDescent="0.25">
      <c r="A344" s="40">
        <v>20111213</v>
      </c>
      <c r="B344" s="40">
        <v>0</v>
      </c>
      <c r="C344" s="40">
        <v>5.6</v>
      </c>
      <c r="D344" s="40">
        <v>-2.8</v>
      </c>
    </row>
    <row r="345" spans="1:4" x14ac:dyDescent="0.25">
      <c r="A345" s="40">
        <v>20111214</v>
      </c>
      <c r="B345" s="40">
        <v>13.5</v>
      </c>
      <c r="C345" s="40">
        <v>5.6</v>
      </c>
      <c r="D345" s="40">
        <v>0.6</v>
      </c>
    </row>
    <row r="346" spans="1:4" x14ac:dyDescent="0.25">
      <c r="A346" s="40">
        <v>20111215</v>
      </c>
      <c r="B346" s="40">
        <v>9.1</v>
      </c>
      <c r="C346" s="40">
        <v>11.1</v>
      </c>
      <c r="D346" s="40">
        <v>3.3</v>
      </c>
    </row>
    <row r="347" spans="1:4" x14ac:dyDescent="0.25">
      <c r="A347" s="40">
        <v>20111216</v>
      </c>
      <c r="B347" s="40">
        <v>0</v>
      </c>
      <c r="C347" s="40">
        <v>11.1</v>
      </c>
      <c r="D347" s="40">
        <v>-5</v>
      </c>
    </row>
    <row r="348" spans="1:4" x14ac:dyDescent="0.25">
      <c r="A348" s="40">
        <v>20111217</v>
      </c>
      <c r="B348" s="40">
        <v>2.5</v>
      </c>
      <c r="C348" s="40">
        <v>-1.1000000000000001</v>
      </c>
      <c r="D348" s="40">
        <v>-5.6</v>
      </c>
    </row>
    <row r="349" spans="1:4" x14ac:dyDescent="0.25">
      <c r="A349" s="40">
        <v>20111218</v>
      </c>
      <c r="B349" s="40">
        <v>0</v>
      </c>
      <c r="C349" s="40">
        <v>1.1000000000000001</v>
      </c>
      <c r="D349" s="40">
        <v>-4.4000000000000004</v>
      </c>
    </row>
    <row r="350" spans="1:4" x14ac:dyDescent="0.25">
      <c r="A350" s="40">
        <v>20111219</v>
      </c>
      <c r="B350" s="40">
        <v>0</v>
      </c>
      <c r="C350" s="40">
        <v>7.8</v>
      </c>
      <c r="D350" s="40">
        <v>-4.4000000000000004</v>
      </c>
    </row>
    <row r="351" spans="1:4" x14ac:dyDescent="0.25">
      <c r="A351" s="40">
        <v>20111220</v>
      </c>
      <c r="B351" s="40">
        <v>0</v>
      </c>
      <c r="C351" s="40">
        <v>5</v>
      </c>
      <c r="D351" s="40">
        <v>-2.2000000000000002</v>
      </c>
    </row>
    <row r="352" spans="1:4" x14ac:dyDescent="0.25">
      <c r="A352" s="40">
        <v>20111221</v>
      </c>
      <c r="B352" s="40">
        <v>1.3</v>
      </c>
      <c r="C352" s="40">
        <v>2.2000000000000002</v>
      </c>
      <c r="D352" s="40">
        <v>-2.2000000000000002</v>
      </c>
    </row>
    <row r="353" spans="1:4" x14ac:dyDescent="0.25">
      <c r="A353" s="40">
        <v>20111222</v>
      </c>
      <c r="B353" s="40">
        <v>0</v>
      </c>
      <c r="C353" s="40">
        <v>4.4000000000000004</v>
      </c>
      <c r="D353" s="40">
        <v>0</v>
      </c>
    </row>
    <row r="354" spans="1:4" x14ac:dyDescent="0.25">
      <c r="A354" s="40">
        <v>20111223</v>
      </c>
      <c r="B354" s="40">
        <v>0</v>
      </c>
      <c r="C354" s="40">
        <v>1.1000000000000001</v>
      </c>
      <c r="D354" s="40">
        <v>-7.2</v>
      </c>
    </row>
    <row r="355" spans="1:4" x14ac:dyDescent="0.25">
      <c r="A355" s="40">
        <v>20111224</v>
      </c>
      <c r="B355" s="40">
        <v>0</v>
      </c>
      <c r="C355" s="40">
        <v>-4.4000000000000004</v>
      </c>
      <c r="D355" s="40">
        <v>-7.2</v>
      </c>
    </row>
    <row r="356" spans="1:4" x14ac:dyDescent="0.25">
      <c r="A356" s="40">
        <v>20111225</v>
      </c>
      <c r="B356" s="40">
        <v>0</v>
      </c>
      <c r="C356" s="40">
        <v>5</v>
      </c>
      <c r="D356" s="40">
        <v>-5.6</v>
      </c>
    </row>
    <row r="357" spans="1:4" x14ac:dyDescent="0.25">
      <c r="A357" s="40">
        <v>20111226</v>
      </c>
      <c r="B357" s="40">
        <v>0</v>
      </c>
      <c r="C357" s="40">
        <v>5.6</v>
      </c>
      <c r="D357" s="40">
        <v>-2.8</v>
      </c>
    </row>
    <row r="358" spans="1:4" x14ac:dyDescent="0.25">
      <c r="A358" s="40">
        <v>20111227</v>
      </c>
      <c r="B358" s="40">
        <v>0</v>
      </c>
      <c r="C358" s="40">
        <v>7.8</v>
      </c>
      <c r="D358" s="40">
        <v>-3.3</v>
      </c>
    </row>
    <row r="359" spans="1:4" x14ac:dyDescent="0.25">
      <c r="A359" s="40">
        <v>20111228</v>
      </c>
      <c r="B359" s="40">
        <v>0</v>
      </c>
      <c r="C359" s="40">
        <v>3.3</v>
      </c>
      <c r="D359" s="40">
        <v>-4.4000000000000004</v>
      </c>
    </row>
    <row r="360" spans="1:4" x14ac:dyDescent="0.25">
      <c r="A360" s="40">
        <v>20111229</v>
      </c>
      <c r="B360" s="40">
        <v>0</v>
      </c>
      <c r="C360" s="40">
        <v>1.7</v>
      </c>
      <c r="D360" s="40">
        <v>-3.9</v>
      </c>
    </row>
    <row r="361" spans="1:4" x14ac:dyDescent="0.25">
      <c r="A361" s="40">
        <v>20111230</v>
      </c>
      <c r="B361" s="40">
        <v>8.1</v>
      </c>
      <c r="C361" s="40">
        <v>7.2</v>
      </c>
      <c r="D361" s="40">
        <v>0</v>
      </c>
    </row>
    <row r="362" spans="1:4" x14ac:dyDescent="0.25">
      <c r="A362" s="40">
        <v>20111231</v>
      </c>
      <c r="B362" s="40">
        <v>5.6</v>
      </c>
      <c r="C362" s="40">
        <v>2.2000000000000002</v>
      </c>
      <c r="D362" s="40">
        <v>0</v>
      </c>
    </row>
    <row r="363" spans="1:4" x14ac:dyDescent="0.25">
      <c r="A363" s="40">
        <v>20120101</v>
      </c>
      <c r="B363" s="40">
        <v>0.8</v>
      </c>
      <c r="C363" s="40">
        <v>6.1</v>
      </c>
      <c r="D363" s="40">
        <v>0</v>
      </c>
    </row>
    <row r="364" spans="1:4" x14ac:dyDescent="0.25">
      <c r="A364" s="40">
        <v>20120102</v>
      </c>
      <c r="B364" s="40">
        <v>0</v>
      </c>
      <c r="C364" s="40">
        <v>2.2000000000000002</v>
      </c>
      <c r="D364" s="40">
        <v>-6.1</v>
      </c>
    </row>
    <row r="365" spans="1:4" x14ac:dyDescent="0.25">
      <c r="A365" s="40">
        <v>20120103</v>
      </c>
      <c r="B365" s="40">
        <v>0</v>
      </c>
      <c r="C365" s="40">
        <v>-9999</v>
      </c>
      <c r="D365" s="40">
        <v>-10.6</v>
      </c>
    </row>
    <row r="366" spans="1:4" x14ac:dyDescent="0.25">
      <c r="A366" s="40">
        <v>20120104</v>
      </c>
      <c r="B366" s="40">
        <v>0</v>
      </c>
      <c r="C366" s="40">
        <v>-1.7</v>
      </c>
      <c r="D366" s="40">
        <v>-10.6</v>
      </c>
    </row>
    <row r="367" spans="1:4" x14ac:dyDescent="0.25">
      <c r="A367" s="40">
        <v>20120105</v>
      </c>
      <c r="B367" s="40">
        <v>0</v>
      </c>
      <c r="C367" s="40">
        <v>3.3</v>
      </c>
      <c r="D367" s="40">
        <v>-5</v>
      </c>
    </row>
    <row r="368" spans="1:4" x14ac:dyDescent="0.25">
      <c r="A368" s="40">
        <v>20120106</v>
      </c>
      <c r="B368" s="40">
        <v>0</v>
      </c>
      <c r="C368" s="40">
        <v>12.2</v>
      </c>
      <c r="D368" s="40">
        <v>-3.3</v>
      </c>
    </row>
    <row r="369" spans="1:4" x14ac:dyDescent="0.25">
      <c r="A369" s="40">
        <v>20120107</v>
      </c>
      <c r="B369" s="40">
        <v>0</v>
      </c>
      <c r="C369" s="40">
        <v>6.1</v>
      </c>
      <c r="D369" s="40">
        <v>-0.6</v>
      </c>
    </row>
    <row r="370" spans="1:4" x14ac:dyDescent="0.25">
      <c r="A370" s="40">
        <v>20120108</v>
      </c>
      <c r="B370" s="40">
        <v>0</v>
      </c>
      <c r="C370" s="40">
        <v>6.1</v>
      </c>
      <c r="D370" s="40">
        <v>-5.6</v>
      </c>
    </row>
    <row r="371" spans="1:4" x14ac:dyDescent="0.25">
      <c r="A371" s="40">
        <v>20120109</v>
      </c>
      <c r="B371" s="40">
        <v>0</v>
      </c>
      <c r="C371" s="40">
        <v>4.4000000000000004</v>
      </c>
      <c r="D371" s="40">
        <v>-5</v>
      </c>
    </row>
    <row r="372" spans="1:4" x14ac:dyDescent="0.25">
      <c r="A372" s="40">
        <v>20120110</v>
      </c>
      <c r="B372" s="40">
        <v>0</v>
      </c>
      <c r="C372" s="40">
        <v>8.9</v>
      </c>
      <c r="D372" s="40">
        <v>-3.3</v>
      </c>
    </row>
    <row r="373" spans="1:4" x14ac:dyDescent="0.25">
      <c r="A373" s="40">
        <v>20120111</v>
      </c>
      <c r="B373" s="40">
        <v>0</v>
      </c>
      <c r="C373" s="40">
        <v>10.6</v>
      </c>
      <c r="D373" s="40">
        <v>-3.3</v>
      </c>
    </row>
    <row r="374" spans="1:4" x14ac:dyDescent="0.25">
      <c r="A374" s="40">
        <v>20120112</v>
      </c>
      <c r="B374" s="40">
        <v>3</v>
      </c>
      <c r="C374" s="40">
        <v>8.3000000000000007</v>
      </c>
      <c r="D374" s="40">
        <v>-8.3000000000000007</v>
      </c>
    </row>
    <row r="375" spans="1:4" x14ac:dyDescent="0.25">
      <c r="A375" s="40">
        <v>20120113</v>
      </c>
      <c r="B375" s="40">
        <v>3</v>
      </c>
      <c r="C375" s="40">
        <v>-7.8</v>
      </c>
      <c r="D375" s="40">
        <v>-10.6</v>
      </c>
    </row>
    <row r="376" spans="1:4" x14ac:dyDescent="0.25">
      <c r="A376" s="40">
        <v>20120114</v>
      </c>
      <c r="B376" s="40">
        <v>0</v>
      </c>
      <c r="C376" s="40">
        <v>-7.8</v>
      </c>
      <c r="D376" s="40">
        <v>-14.4</v>
      </c>
    </row>
    <row r="377" spans="1:4" x14ac:dyDescent="0.25">
      <c r="A377" s="40">
        <v>20120115</v>
      </c>
      <c r="B377" s="40">
        <v>0</v>
      </c>
      <c r="C377" s="40">
        <v>-5.6</v>
      </c>
      <c r="D377" s="40">
        <v>-14.4</v>
      </c>
    </row>
    <row r="378" spans="1:4" x14ac:dyDescent="0.25">
      <c r="A378" s="40">
        <v>20120116</v>
      </c>
      <c r="B378" s="40">
        <v>0</v>
      </c>
      <c r="C378" s="40">
        <v>2.8</v>
      </c>
      <c r="D378" s="40">
        <v>-7.2</v>
      </c>
    </row>
    <row r="379" spans="1:4" x14ac:dyDescent="0.25">
      <c r="A379" s="40">
        <v>20120117</v>
      </c>
      <c r="B379" s="40">
        <v>1.5</v>
      </c>
      <c r="C379" s="40">
        <v>5.6</v>
      </c>
      <c r="D379" s="40">
        <v>-1.7</v>
      </c>
    </row>
    <row r="380" spans="1:4" x14ac:dyDescent="0.25">
      <c r="A380" s="40">
        <v>20120118</v>
      </c>
      <c r="B380" s="40">
        <v>0.8</v>
      </c>
      <c r="C380" s="40">
        <v>-1.1000000000000001</v>
      </c>
      <c r="D380" s="40">
        <v>-15.6</v>
      </c>
    </row>
    <row r="381" spans="1:4" x14ac:dyDescent="0.25">
      <c r="A381" s="40">
        <v>20120119</v>
      </c>
      <c r="B381" s="40">
        <v>0</v>
      </c>
      <c r="C381" s="40">
        <v>-3.9</v>
      </c>
      <c r="D381" s="40">
        <v>-16.100000000000001</v>
      </c>
    </row>
    <row r="382" spans="1:4" x14ac:dyDescent="0.25">
      <c r="A382" s="40">
        <v>20120120</v>
      </c>
      <c r="B382" s="40">
        <v>0</v>
      </c>
      <c r="C382" s="40">
        <v>-13.9</v>
      </c>
      <c r="D382" s="40">
        <v>-18.3</v>
      </c>
    </row>
    <row r="383" spans="1:4" x14ac:dyDescent="0.25">
      <c r="A383" s="40">
        <v>20120121</v>
      </c>
      <c r="B383" s="40">
        <v>15.5</v>
      </c>
      <c r="C383" s="40">
        <v>-12.8</v>
      </c>
      <c r="D383" s="40">
        <v>-19.399999999999999</v>
      </c>
    </row>
    <row r="384" spans="1:4" x14ac:dyDescent="0.25">
      <c r="A384" s="40">
        <v>20120122</v>
      </c>
      <c r="B384" s="40">
        <v>0</v>
      </c>
      <c r="C384" s="40">
        <v>-6.7</v>
      </c>
      <c r="D384" s="40">
        <v>-23.3</v>
      </c>
    </row>
    <row r="385" spans="1:4" x14ac:dyDescent="0.25">
      <c r="A385" s="40">
        <v>20120123</v>
      </c>
      <c r="B385" s="40">
        <v>7.1</v>
      </c>
      <c r="C385" s="40">
        <v>1.7</v>
      </c>
      <c r="D385" s="40">
        <v>-6.7</v>
      </c>
    </row>
    <row r="386" spans="1:4" x14ac:dyDescent="0.25">
      <c r="A386" s="40">
        <v>20120124</v>
      </c>
      <c r="B386" s="40">
        <v>0</v>
      </c>
      <c r="C386" s="40">
        <v>0.6</v>
      </c>
      <c r="D386" s="40">
        <v>-4.4000000000000004</v>
      </c>
    </row>
    <row r="387" spans="1:4" x14ac:dyDescent="0.25">
      <c r="A387" s="40">
        <v>20120125</v>
      </c>
      <c r="B387" s="40">
        <v>0</v>
      </c>
      <c r="C387" s="40">
        <v>0.6</v>
      </c>
      <c r="D387" s="40">
        <v>-10</v>
      </c>
    </row>
    <row r="388" spans="1:4" x14ac:dyDescent="0.25">
      <c r="A388" s="40">
        <v>20120126</v>
      </c>
      <c r="B388" s="40">
        <v>0</v>
      </c>
      <c r="C388" s="40">
        <v>1.7</v>
      </c>
      <c r="D388" s="40">
        <v>-7.8</v>
      </c>
    </row>
    <row r="389" spans="1:4" x14ac:dyDescent="0.25">
      <c r="A389" s="40">
        <v>20120127</v>
      </c>
      <c r="B389" s="40">
        <v>0</v>
      </c>
      <c r="C389" s="40">
        <v>1.7</v>
      </c>
      <c r="D389" s="40">
        <v>-6.7</v>
      </c>
    </row>
    <row r="390" spans="1:4" x14ac:dyDescent="0.25">
      <c r="A390" s="40">
        <v>20120128</v>
      </c>
      <c r="B390" s="40">
        <v>0</v>
      </c>
      <c r="C390" s="40">
        <v>2.8</v>
      </c>
      <c r="D390" s="40">
        <v>-10</v>
      </c>
    </row>
    <row r="391" spans="1:4" x14ac:dyDescent="0.25">
      <c r="A391" s="40">
        <v>20120129</v>
      </c>
      <c r="B391" s="40">
        <v>0.3</v>
      </c>
      <c r="C391" s="40">
        <v>0</v>
      </c>
      <c r="D391" s="40">
        <v>-6.7</v>
      </c>
    </row>
    <row r="392" spans="1:4" x14ac:dyDescent="0.25">
      <c r="A392" s="40">
        <v>20120130</v>
      </c>
      <c r="B392" s="40">
        <v>0</v>
      </c>
      <c r="C392" s="40">
        <v>-1.1000000000000001</v>
      </c>
      <c r="D392" s="40">
        <v>-8.3000000000000007</v>
      </c>
    </row>
    <row r="393" spans="1:4" x14ac:dyDescent="0.25">
      <c r="A393" s="40">
        <v>20120131</v>
      </c>
      <c r="B393" s="40">
        <v>0</v>
      </c>
      <c r="C393" s="40">
        <v>8.9</v>
      </c>
      <c r="D393" s="40">
        <v>-1.1000000000000001</v>
      </c>
    </row>
    <row r="394" spans="1:4" x14ac:dyDescent="0.25">
      <c r="A394" s="40">
        <v>20120201</v>
      </c>
      <c r="B394" s="40">
        <v>0</v>
      </c>
      <c r="C394" s="40">
        <v>10.6</v>
      </c>
      <c r="D394" s="40">
        <v>-5</v>
      </c>
    </row>
    <row r="395" spans="1:4" x14ac:dyDescent="0.25">
      <c r="A395" s="40">
        <v>20120202</v>
      </c>
      <c r="B395" s="40">
        <v>0</v>
      </c>
      <c r="C395" s="40">
        <v>-9999</v>
      </c>
      <c r="D395" s="40">
        <v>-3.3</v>
      </c>
    </row>
    <row r="396" spans="1:4" x14ac:dyDescent="0.25">
      <c r="A396" s="40">
        <v>20120203</v>
      </c>
      <c r="B396" s="40">
        <v>0</v>
      </c>
      <c r="C396" s="40">
        <v>-0.6</v>
      </c>
      <c r="D396" s="40">
        <v>-3.3</v>
      </c>
    </row>
    <row r="397" spans="1:4" x14ac:dyDescent="0.25">
      <c r="A397" s="40">
        <v>20120204</v>
      </c>
      <c r="B397" s="40">
        <v>0</v>
      </c>
      <c r="C397" s="40">
        <v>0.6</v>
      </c>
      <c r="D397" s="40">
        <v>-3.3</v>
      </c>
    </row>
    <row r="398" spans="1:4" x14ac:dyDescent="0.25">
      <c r="A398" s="40">
        <v>20120205</v>
      </c>
      <c r="B398" s="40">
        <v>0</v>
      </c>
      <c r="C398" s="40">
        <v>5</v>
      </c>
      <c r="D398" s="40">
        <v>-3.9</v>
      </c>
    </row>
    <row r="399" spans="1:4" x14ac:dyDescent="0.25">
      <c r="A399" s="40">
        <v>20120206</v>
      </c>
      <c r="B399" s="40">
        <v>0</v>
      </c>
      <c r="C399" s="40">
        <v>-9999</v>
      </c>
      <c r="D399" s="40">
        <v>-3.9</v>
      </c>
    </row>
    <row r="400" spans="1:4" x14ac:dyDescent="0.25">
      <c r="A400" s="40">
        <v>20120207</v>
      </c>
      <c r="B400" s="40">
        <v>0</v>
      </c>
      <c r="C400" s="40">
        <v>-9999</v>
      </c>
      <c r="D400" s="40">
        <v>-4.4000000000000004</v>
      </c>
    </row>
    <row r="401" spans="1:4" x14ac:dyDescent="0.25">
      <c r="A401" s="40">
        <v>20120208</v>
      </c>
      <c r="B401" s="40">
        <v>0</v>
      </c>
      <c r="C401" s="40">
        <v>0.6</v>
      </c>
      <c r="D401" s="40">
        <v>-7.2</v>
      </c>
    </row>
    <row r="402" spans="1:4" x14ac:dyDescent="0.25">
      <c r="A402" s="40">
        <v>20120209</v>
      </c>
      <c r="B402" s="40">
        <v>0</v>
      </c>
      <c r="C402" s="40">
        <v>-0.6</v>
      </c>
      <c r="D402" s="40">
        <v>-8.9</v>
      </c>
    </row>
    <row r="403" spans="1:4" x14ac:dyDescent="0.25">
      <c r="A403" s="40">
        <v>20120210</v>
      </c>
      <c r="B403" s="40">
        <v>0</v>
      </c>
      <c r="C403" s="40">
        <v>0</v>
      </c>
      <c r="D403" s="40">
        <v>-8.9</v>
      </c>
    </row>
    <row r="404" spans="1:4" x14ac:dyDescent="0.25">
      <c r="A404" s="40">
        <v>20120211</v>
      </c>
      <c r="B404" s="40">
        <v>0</v>
      </c>
      <c r="C404" s="40">
        <v>-0.6</v>
      </c>
      <c r="D404" s="40">
        <v>-12.8</v>
      </c>
    </row>
    <row r="405" spans="1:4" x14ac:dyDescent="0.25">
      <c r="A405" s="40">
        <v>20120212</v>
      </c>
      <c r="B405" s="40">
        <v>0</v>
      </c>
      <c r="C405" s="40">
        <v>-6.1</v>
      </c>
      <c r="D405" s="40">
        <v>-13.3</v>
      </c>
    </row>
    <row r="406" spans="1:4" x14ac:dyDescent="0.25">
      <c r="A406" s="40">
        <v>20120214</v>
      </c>
      <c r="B406" s="40">
        <v>3.8</v>
      </c>
      <c r="C406" s="40">
        <v>-0.6</v>
      </c>
      <c r="D406" s="40">
        <v>-10</v>
      </c>
    </row>
    <row r="407" spans="1:4" x14ac:dyDescent="0.25">
      <c r="A407" s="40">
        <v>20120215</v>
      </c>
      <c r="B407" s="40">
        <v>0</v>
      </c>
      <c r="C407" s="40">
        <v>2.8</v>
      </c>
      <c r="D407" s="40">
        <v>-1.1000000000000001</v>
      </c>
    </row>
    <row r="408" spans="1:4" x14ac:dyDescent="0.25">
      <c r="A408" s="40">
        <v>20120216</v>
      </c>
      <c r="B408" s="40">
        <v>0</v>
      </c>
      <c r="C408" s="40">
        <v>7.2</v>
      </c>
      <c r="D408" s="40">
        <v>-0.6</v>
      </c>
    </row>
    <row r="409" spans="1:4" x14ac:dyDescent="0.25">
      <c r="A409" s="40">
        <v>20120217</v>
      </c>
      <c r="B409" s="40">
        <v>0</v>
      </c>
      <c r="C409" s="40">
        <v>6.7</v>
      </c>
      <c r="D409" s="40">
        <v>-2.8</v>
      </c>
    </row>
    <row r="410" spans="1:4" x14ac:dyDescent="0.25">
      <c r="A410" s="40">
        <v>20120218</v>
      </c>
      <c r="B410" s="40">
        <v>0</v>
      </c>
      <c r="C410" s="40">
        <v>8.9</v>
      </c>
      <c r="D410" s="40">
        <v>-2.8</v>
      </c>
    </row>
    <row r="411" spans="1:4" x14ac:dyDescent="0.25">
      <c r="A411" s="40">
        <v>20120219</v>
      </c>
      <c r="B411" s="40">
        <v>0</v>
      </c>
      <c r="C411" s="40">
        <v>3.3</v>
      </c>
      <c r="D411" s="40">
        <v>-7.2</v>
      </c>
    </row>
    <row r="412" spans="1:4" x14ac:dyDescent="0.25">
      <c r="A412" s="40">
        <v>20120220</v>
      </c>
      <c r="B412" s="40">
        <v>0</v>
      </c>
      <c r="C412" s="40">
        <v>6.1</v>
      </c>
      <c r="D412" s="40">
        <v>-7.8</v>
      </c>
    </row>
    <row r="413" spans="1:4" x14ac:dyDescent="0.25">
      <c r="A413" s="40">
        <v>20120221</v>
      </c>
      <c r="B413" s="40">
        <v>1</v>
      </c>
      <c r="C413" s="40">
        <v>5</v>
      </c>
      <c r="D413" s="40">
        <v>-3.3</v>
      </c>
    </row>
    <row r="414" spans="1:4" x14ac:dyDescent="0.25">
      <c r="A414" s="40">
        <v>20120222</v>
      </c>
      <c r="B414" s="40">
        <v>0</v>
      </c>
      <c r="C414" s="40">
        <v>6.1</v>
      </c>
      <c r="D414" s="40">
        <v>-3.3</v>
      </c>
    </row>
    <row r="415" spans="1:4" x14ac:dyDescent="0.25">
      <c r="A415" s="40">
        <v>20120223</v>
      </c>
      <c r="B415" s="40">
        <v>0</v>
      </c>
      <c r="C415" s="40">
        <v>6.1</v>
      </c>
      <c r="D415" s="40">
        <v>-3.3</v>
      </c>
    </row>
    <row r="416" spans="1:4" x14ac:dyDescent="0.25">
      <c r="A416" s="40">
        <v>20120224</v>
      </c>
      <c r="B416" s="40">
        <v>10.199999999999999</v>
      </c>
      <c r="C416" s="40">
        <v>-9999</v>
      </c>
      <c r="D416" s="40">
        <v>-3.3</v>
      </c>
    </row>
    <row r="417" spans="1:4" x14ac:dyDescent="0.25">
      <c r="A417" s="40">
        <v>20120225</v>
      </c>
      <c r="B417" s="40">
        <v>0</v>
      </c>
      <c r="C417" s="40">
        <v>-9999</v>
      </c>
      <c r="D417" s="40">
        <v>-8.9</v>
      </c>
    </row>
    <row r="418" spans="1:4" x14ac:dyDescent="0.25">
      <c r="A418" s="40">
        <v>20120226</v>
      </c>
      <c r="B418" s="40">
        <v>0</v>
      </c>
      <c r="C418" s="40">
        <v>-9999</v>
      </c>
      <c r="D418" s="40">
        <v>-8.9</v>
      </c>
    </row>
    <row r="419" spans="1:4" x14ac:dyDescent="0.25">
      <c r="A419" s="40">
        <v>20120227</v>
      </c>
      <c r="B419" s="40">
        <v>0</v>
      </c>
      <c r="C419" s="40">
        <v>10</v>
      </c>
      <c r="D419" s="40">
        <v>-8.9</v>
      </c>
    </row>
    <row r="420" spans="1:4" x14ac:dyDescent="0.25">
      <c r="A420" s="40">
        <v>20120228</v>
      </c>
      <c r="B420" s="40">
        <v>0</v>
      </c>
      <c r="C420" s="40">
        <v>-9999</v>
      </c>
      <c r="D420" s="40">
        <v>-9.4</v>
      </c>
    </row>
    <row r="421" spans="1:4" x14ac:dyDescent="0.25">
      <c r="A421" s="40">
        <v>20120229</v>
      </c>
      <c r="B421" s="40">
        <v>17</v>
      </c>
      <c r="C421" s="40">
        <v>9.4</v>
      </c>
      <c r="D421" s="40">
        <v>-2.2000000000000002</v>
      </c>
    </row>
    <row r="422" spans="1:4" x14ac:dyDescent="0.25">
      <c r="A422" s="40">
        <v>20120301</v>
      </c>
      <c r="B422" s="40">
        <v>0.8</v>
      </c>
      <c r="C422" s="40">
        <v>8.9</v>
      </c>
      <c r="D422" s="40">
        <v>0</v>
      </c>
    </row>
    <row r="423" spans="1:4" x14ac:dyDescent="0.25">
      <c r="A423" s="40">
        <v>20120302</v>
      </c>
      <c r="B423" s="40">
        <v>0</v>
      </c>
      <c r="C423" s="40">
        <v>2.8</v>
      </c>
      <c r="D423" s="40">
        <v>-0.6</v>
      </c>
    </row>
    <row r="424" spans="1:4" x14ac:dyDescent="0.25">
      <c r="A424" s="40">
        <v>20120303</v>
      </c>
      <c r="B424" s="40">
        <v>0</v>
      </c>
      <c r="C424" s="40">
        <v>2.2000000000000002</v>
      </c>
      <c r="D424" s="40">
        <v>-2.2000000000000002</v>
      </c>
    </row>
    <row r="425" spans="1:4" x14ac:dyDescent="0.25">
      <c r="A425" s="40">
        <v>20120304</v>
      </c>
      <c r="B425" s="40">
        <v>0</v>
      </c>
      <c r="C425" s="40">
        <v>-0.6</v>
      </c>
      <c r="D425" s="40">
        <v>-7.2</v>
      </c>
    </row>
    <row r="426" spans="1:4" x14ac:dyDescent="0.25">
      <c r="A426" s="40">
        <v>20120305</v>
      </c>
      <c r="B426" s="40">
        <v>0</v>
      </c>
      <c r="C426" s="40">
        <v>-0.6</v>
      </c>
      <c r="D426" s="40">
        <v>-7.8</v>
      </c>
    </row>
    <row r="427" spans="1:4" x14ac:dyDescent="0.25">
      <c r="A427" s="40">
        <v>20120306</v>
      </c>
      <c r="B427" s="40">
        <v>0</v>
      </c>
      <c r="C427" s="40">
        <v>3.3</v>
      </c>
      <c r="D427" s="40">
        <v>-7.8</v>
      </c>
    </row>
    <row r="428" spans="1:4" x14ac:dyDescent="0.25">
      <c r="A428" s="40">
        <v>20120307</v>
      </c>
      <c r="B428" s="40">
        <v>0</v>
      </c>
      <c r="C428" s="40">
        <v>20</v>
      </c>
      <c r="D428" s="40">
        <v>2.8</v>
      </c>
    </row>
    <row r="429" spans="1:4" x14ac:dyDescent="0.25">
      <c r="A429" s="40">
        <v>20120308</v>
      </c>
      <c r="B429" s="40">
        <v>10.199999999999999</v>
      </c>
      <c r="C429" s="40">
        <v>17.8</v>
      </c>
      <c r="D429" s="40">
        <v>-0.6</v>
      </c>
    </row>
    <row r="430" spans="1:4" x14ac:dyDescent="0.25">
      <c r="A430" s="40">
        <v>20120309</v>
      </c>
      <c r="B430" s="40">
        <v>0</v>
      </c>
      <c r="C430" s="40">
        <v>4.4000000000000004</v>
      </c>
      <c r="D430" s="40">
        <v>-3.9</v>
      </c>
    </row>
    <row r="431" spans="1:4" x14ac:dyDescent="0.25">
      <c r="A431" s="40">
        <v>20120310</v>
      </c>
      <c r="B431" s="40">
        <v>0</v>
      </c>
      <c r="C431" s="40">
        <v>3.9</v>
      </c>
      <c r="D431" s="40">
        <v>-3.9</v>
      </c>
    </row>
    <row r="432" spans="1:4" x14ac:dyDescent="0.25">
      <c r="A432" s="40">
        <v>20120311</v>
      </c>
      <c r="B432" s="40">
        <v>0</v>
      </c>
      <c r="C432" s="40">
        <v>17.8</v>
      </c>
      <c r="D432" s="40">
        <v>0.6</v>
      </c>
    </row>
    <row r="433" spans="1:4" x14ac:dyDescent="0.25">
      <c r="A433" s="40">
        <v>20120312</v>
      </c>
      <c r="B433" s="40">
        <v>7.6</v>
      </c>
      <c r="C433" s="40">
        <v>17.8</v>
      </c>
      <c r="D433" s="40">
        <v>5.6</v>
      </c>
    </row>
    <row r="434" spans="1:4" x14ac:dyDescent="0.25">
      <c r="A434" s="40">
        <v>20120313</v>
      </c>
      <c r="B434" s="40">
        <v>3.6</v>
      </c>
      <c r="C434" s="40">
        <v>16.100000000000001</v>
      </c>
      <c r="D434" s="40">
        <v>5.6</v>
      </c>
    </row>
    <row r="435" spans="1:4" x14ac:dyDescent="0.25">
      <c r="A435" s="40">
        <v>20120314</v>
      </c>
      <c r="B435" s="40">
        <v>0</v>
      </c>
      <c r="C435" s="40">
        <v>21.7</v>
      </c>
      <c r="D435" s="40">
        <v>4.4000000000000004</v>
      </c>
    </row>
    <row r="436" spans="1:4" x14ac:dyDescent="0.25">
      <c r="A436" s="40">
        <v>20120315</v>
      </c>
      <c r="B436" s="40">
        <v>0</v>
      </c>
      <c r="C436" s="40">
        <v>25</v>
      </c>
      <c r="D436" s="40">
        <v>11.7</v>
      </c>
    </row>
    <row r="437" spans="1:4" x14ac:dyDescent="0.25">
      <c r="A437" s="40">
        <v>20120316</v>
      </c>
      <c r="B437" s="40">
        <v>0</v>
      </c>
      <c r="C437" s="40">
        <v>25</v>
      </c>
      <c r="D437" s="40">
        <v>9.4</v>
      </c>
    </row>
    <row r="438" spans="1:4" x14ac:dyDescent="0.25">
      <c r="A438" s="40">
        <v>20120317</v>
      </c>
      <c r="B438" s="40">
        <v>0</v>
      </c>
      <c r="C438" s="40">
        <v>27.2</v>
      </c>
      <c r="D438" s="40">
        <v>9.4</v>
      </c>
    </row>
    <row r="439" spans="1:4" x14ac:dyDescent="0.25">
      <c r="A439" s="40">
        <v>20120318</v>
      </c>
      <c r="B439" s="40">
        <v>0</v>
      </c>
      <c r="C439" s="40">
        <v>27.8</v>
      </c>
      <c r="D439" s="40">
        <v>15.6</v>
      </c>
    </row>
    <row r="440" spans="1:4" x14ac:dyDescent="0.25">
      <c r="A440" s="40">
        <v>20120319</v>
      </c>
      <c r="B440" s="40">
        <v>0</v>
      </c>
      <c r="C440" s="40">
        <v>27.8</v>
      </c>
      <c r="D440" s="40">
        <v>15.6</v>
      </c>
    </row>
    <row r="441" spans="1:4" x14ac:dyDescent="0.25">
      <c r="A441" s="40">
        <v>20120320</v>
      </c>
      <c r="B441" s="40">
        <v>4.3</v>
      </c>
      <c r="C441" s="40">
        <v>25</v>
      </c>
      <c r="D441" s="40">
        <v>16.100000000000001</v>
      </c>
    </row>
    <row r="442" spans="1:4" x14ac:dyDescent="0.25">
      <c r="A442" s="40">
        <v>20120321</v>
      </c>
      <c r="B442" s="40">
        <v>0</v>
      </c>
      <c r="C442" s="40">
        <v>27.8</v>
      </c>
      <c r="D442" s="40">
        <v>16.100000000000001</v>
      </c>
    </row>
    <row r="443" spans="1:4" x14ac:dyDescent="0.25">
      <c r="A443" s="40">
        <v>20120322</v>
      </c>
      <c r="B443" s="40">
        <v>0</v>
      </c>
      <c r="C443" s="40">
        <v>28.3</v>
      </c>
      <c r="D443" s="40">
        <v>16.100000000000001</v>
      </c>
    </row>
    <row r="444" spans="1:4" x14ac:dyDescent="0.25">
      <c r="A444" s="40">
        <v>20120323</v>
      </c>
      <c r="B444" s="40">
        <v>2.5</v>
      </c>
      <c r="C444" s="40">
        <v>22.8</v>
      </c>
      <c r="D444" s="40">
        <v>15.6</v>
      </c>
    </row>
    <row r="445" spans="1:4" x14ac:dyDescent="0.25">
      <c r="A445" s="40">
        <v>20120324</v>
      </c>
      <c r="B445" s="40">
        <v>0.3</v>
      </c>
      <c r="C445" s="40">
        <v>22.8</v>
      </c>
      <c r="D445" s="40">
        <v>14.4</v>
      </c>
    </row>
    <row r="446" spans="1:4" x14ac:dyDescent="0.25">
      <c r="A446" s="40">
        <v>20120325</v>
      </c>
      <c r="B446" s="40">
        <v>0</v>
      </c>
      <c r="C446" s="40">
        <v>18.3</v>
      </c>
      <c r="D446" s="40">
        <v>11.7</v>
      </c>
    </row>
    <row r="447" spans="1:4" x14ac:dyDescent="0.25">
      <c r="A447" s="40">
        <v>20120326</v>
      </c>
      <c r="B447" s="40">
        <v>0</v>
      </c>
      <c r="C447" s="40">
        <v>21.1</v>
      </c>
      <c r="D447" s="40">
        <v>5</v>
      </c>
    </row>
    <row r="448" spans="1:4" x14ac:dyDescent="0.25">
      <c r="A448" s="40">
        <v>20120327</v>
      </c>
      <c r="B448" s="40">
        <v>5.8</v>
      </c>
      <c r="C448" s="40">
        <v>7.8</v>
      </c>
      <c r="D448" s="40">
        <v>2.8</v>
      </c>
    </row>
    <row r="449" spans="1:4" x14ac:dyDescent="0.25">
      <c r="A449" s="40">
        <v>20120328</v>
      </c>
      <c r="B449" s="40">
        <v>0</v>
      </c>
      <c r="C449" s="40">
        <v>25</v>
      </c>
      <c r="D449" s="40">
        <v>7.8</v>
      </c>
    </row>
    <row r="450" spans="1:4" x14ac:dyDescent="0.25">
      <c r="A450" s="40">
        <v>20120329</v>
      </c>
      <c r="B450" s="40">
        <v>0</v>
      </c>
      <c r="C450" s="40">
        <v>15.6</v>
      </c>
      <c r="D450" s="40">
        <v>5.6</v>
      </c>
    </row>
    <row r="451" spans="1:4" x14ac:dyDescent="0.25">
      <c r="A451" s="40">
        <v>20120330</v>
      </c>
      <c r="B451" s="40">
        <v>23.6</v>
      </c>
      <c r="C451" s="40">
        <v>16.100000000000001</v>
      </c>
      <c r="D451" s="40">
        <v>3.9</v>
      </c>
    </row>
    <row r="452" spans="1:4" x14ac:dyDescent="0.25">
      <c r="A452" s="40">
        <v>20120331</v>
      </c>
      <c r="B452" s="40">
        <v>0</v>
      </c>
      <c r="C452" s="40">
        <v>16.100000000000001</v>
      </c>
      <c r="D452" s="40">
        <v>3.9</v>
      </c>
    </row>
    <row r="453" spans="1:4" x14ac:dyDescent="0.25">
      <c r="A453" s="40">
        <v>20120401</v>
      </c>
      <c r="B453" s="40">
        <v>3.8</v>
      </c>
      <c r="C453" s="40">
        <v>10.6</v>
      </c>
      <c r="D453" s="40">
        <v>5</v>
      </c>
    </row>
    <row r="454" spans="1:4" x14ac:dyDescent="0.25">
      <c r="A454" s="40">
        <v>20120402</v>
      </c>
      <c r="B454" s="40">
        <v>0</v>
      </c>
      <c r="C454" s="40">
        <v>15</v>
      </c>
      <c r="D454" s="40">
        <v>6.7</v>
      </c>
    </row>
    <row r="455" spans="1:4" x14ac:dyDescent="0.25">
      <c r="A455" s="40">
        <v>20120403</v>
      </c>
      <c r="B455" s="40">
        <v>0</v>
      </c>
      <c r="C455" s="40">
        <v>21.7</v>
      </c>
      <c r="D455" s="40">
        <v>8.3000000000000007</v>
      </c>
    </row>
    <row r="456" spans="1:4" x14ac:dyDescent="0.25">
      <c r="A456" s="40">
        <v>20120404</v>
      </c>
      <c r="B456" s="40">
        <v>0</v>
      </c>
      <c r="C456" s="40">
        <v>20</v>
      </c>
      <c r="D456" s="40">
        <v>9.4</v>
      </c>
    </row>
    <row r="457" spans="1:4" x14ac:dyDescent="0.25">
      <c r="A457" s="40">
        <v>20120405</v>
      </c>
      <c r="B457" s="40">
        <v>0</v>
      </c>
      <c r="C457" s="40">
        <v>15.6</v>
      </c>
      <c r="D457" s="40">
        <v>3.3</v>
      </c>
    </row>
    <row r="458" spans="1:4" x14ac:dyDescent="0.25">
      <c r="A458" s="40">
        <v>20120406</v>
      </c>
      <c r="B458" s="40">
        <v>0</v>
      </c>
      <c r="C458" s="40">
        <v>13.9</v>
      </c>
      <c r="D458" s="40">
        <v>0.6</v>
      </c>
    </row>
    <row r="459" spans="1:4" x14ac:dyDescent="0.25">
      <c r="A459" s="40">
        <v>20120407</v>
      </c>
      <c r="B459" s="40">
        <v>0</v>
      </c>
      <c r="C459" s="40">
        <v>16.7</v>
      </c>
      <c r="D459" s="40">
        <v>0.6</v>
      </c>
    </row>
    <row r="460" spans="1:4" x14ac:dyDescent="0.25">
      <c r="A460" s="40">
        <v>20120408</v>
      </c>
      <c r="B460" s="40">
        <v>1.8</v>
      </c>
      <c r="C460" s="40">
        <v>17.2</v>
      </c>
      <c r="D460" s="40">
        <v>5</v>
      </c>
    </row>
    <row r="461" spans="1:4" x14ac:dyDescent="0.25">
      <c r="A461" s="40">
        <v>20120409</v>
      </c>
      <c r="B461" s="40">
        <v>0</v>
      </c>
      <c r="C461" s="40">
        <v>18.899999999999999</v>
      </c>
      <c r="D461" s="40">
        <v>5</v>
      </c>
    </row>
    <row r="462" spans="1:4" x14ac:dyDescent="0.25">
      <c r="A462" s="40">
        <v>20120410</v>
      </c>
      <c r="B462" s="40">
        <v>0</v>
      </c>
      <c r="C462" s="40">
        <v>14.4</v>
      </c>
      <c r="D462" s="40">
        <v>1.1000000000000001</v>
      </c>
    </row>
    <row r="463" spans="1:4" x14ac:dyDescent="0.25">
      <c r="A463" s="40">
        <v>20120411</v>
      </c>
      <c r="B463" s="40">
        <v>0</v>
      </c>
      <c r="C463" s="40">
        <v>8.9</v>
      </c>
      <c r="D463" s="40">
        <v>0.6</v>
      </c>
    </row>
    <row r="464" spans="1:4" x14ac:dyDescent="0.25">
      <c r="A464" s="40">
        <v>20120412</v>
      </c>
      <c r="B464" s="40">
        <v>0</v>
      </c>
      <c r="C464" s="40">
        <v>12.2</v>
      </c>
      <c r="D464" s="40">
        <v>0</v>
      </c>
    </row>
    <row r="465" spans="1:4" x14ac:dyDescent="0.25">
      <c r="A465" s="40">
        <v>20120413</v>
      </c>
      <c r="B465" s="40">
        <v>0</v>
      </c>
      <c r="C465" s="40">
        <v>17.8</v>
      </c>
      <c r="D465" s="40">
        <v>1.7</v>
      </c>
    </row>
    <row r="466" spans="1:4" x14ac:dyDescent="0.25">
      <c r="A466" s="40">
        <v>20120414</v>
      </c>
      <c r="B466" s="40">
        <v>2.2999999999999998</v>
      </c>
      <c r="C466" s="40">
        <v>12.2</v>
      </c>
      <c r="D466" s="40">
        <v>7.8</v>
      </c>
    </row>
    <row r="467" spans="1:4" x14ac:dyDescent="0.25">
      <c r="A467" s="40">
        <v>20120415</v>
      </c>
      <c r="B467" s="40">
        <v>11.7</v>
      </c>
      <c r="C467" s="40">
        <v>21.7</v>
      </c>
      <c r="D467" s="40">
        <v>10.6</v>
      </c>
    </row>
    <row r="468" spans="1:4" x14ac:dyDescent="0.25">
      <c r="A468" s="40">
        <v>20120416</v>
      </c>
      <c r="B468" s="40">
        <v>0.5</v>
      </c>
      <c r="C468" s="40">
        <v>23.9</v>
      </c>
      <c r="D468" s="40">
        <v>11.7</v>
      </c>
    </row>
    <row r="469" spans="1:4" x14ac:dyDescent="0.25">
      <c r="A469" s="40">
        <v>20120417</v>
      </c>
      <c r="B469" s="40">
        <v>0</v>
      </c>
      <c r="C469" s="40">
        <v>11.7</v>
      </c>
      <c r="D469" s="40">
        <v>3.3</v>
      </c>
    </row>
    <row r="470" spans="1:4" x14ac:dyDescent="0.25">
      <c r="A470" s="40">
        <v>20120418</v>
      </c>
      <c r="B470" s="40">
        <v>0</v>
      </c>
      <c r="C470" s="40">
        <v>17.2</v>
      </c>
      <c r="D470" s="40">
        <v>3.3</v>
      </c>
    </row>
    <row r="471" spans="1:4" x14ac:dyDescent="0.25">
      <c r="A471" s="40">
        <v>20120419</v>
      </c>
      <c r="B471" s="40">
        <v>0.3</v>
      </c>
      <c r="C471" s="40">
        <v>22.8</v>
      </c>
      <c r="D471" s="40">
        <v>10.6</v>
      </c>
    </row>
    <row r="472" spans="1:4" x14ac:dyDescent="0.25">
      <c r="A472" s="40">
        <v>20120420</v>
      </c>
      <c r="B472" s="40">
        <v>22.9</v>
      </c>
      <c r="C472" s="40">
        <v>12.8</v>
      </c>
      <c r="D472" s="40">
        <v>4.4000000000000004</v>
      </c>
    </row>
    <row r="473" spans="1:4" x14ac:dyDescent="0.25">
      <c r="A473" s="40">
        <v>20120421</v>
      </c>
      <c r="B473" s="40">
        <v>0</v>
      </c>
      <c r="C473" s="40">
        <v>11.1</v>
      </c>
      <c r="D473" s="40">
        <v>3.3</v>
      </c>
    </row>
    <row r="474" spans="1:4" x14ac:dyDescent="0.25">
      <c r="A474" s="40">
        <v>20120422</v>
      </c>
      <c r="B474" s="40">
        <v>0.3</v>
      </c>
      <c r="C474" s="40">
        <v>14.4</v>
      </c>
      <c r="D474" s="40">
        <v>3.3</v>
      </c>
    </row>
    <row r="475" spans="1:4" x14ac:dyDescent="0.25">
      <c r="A475" s="40">
        <v>20120423</v>
      </c>
      <c r="B475" s="40">
        <v>0</v>
      </c>
      <c r="C475" s="40">
        <v>13.9</v>
      </c>
      <c r="D475" s="40">
        <v>4.4000000000000004</v>
      </c>
    </row>
    <row r="476" spans="1:4" x14ac:dyDescent="0.25">
      <c r="A476" s="40">
        <v>20120424</v>
      </c>
      <c r="B476" s="40">
        <v>0</v>
      </c>
      <c r="C476" s="40">
        <v>15.6</v>
      </c>
      <c r="D476" s="40">
        <v>4.4000000000000004</v>
      </c>
    </row>
    <row r="477" spans="1:4" x14ac:dyDescent="0.25">
      <c r="A477" s="40">
        <v>20120425</v>
      </c>
      <c r="B477" s="40">
        <v>0</v>
      </c>
      <c r="C477" s="40">
        <v>20</v>
      </c>
      <c r="D477" s="40">
        <v>8.3000000000000007</v>
      </c>
    </row>
    <row r="478" spans="1:4" x14ac:dyDescent="0.25">
      <c r="A478" s="40">
        <v>20120426</v>
      </c>
      <c r="B478" s="40">
        <v>0</v>
      </c>
      <c r="C478" s="40">
        <v>20</v>
      </c>
      <c r="D478" s="40">
        <v>10</v>
      </c>
    </row>
    <row r="479" spans="1:4" x14ac:dyDescent="0.25">
      <c r="A479" s="40">
        <v>20120427</v>
      </c>
      <c r="B479" s="40">
        <v>0</v>
      </c>
      <c r="C479" s="40">
        <v>15.6</v>
      </c>
      <c r="D479" s="40">
        <v>3.9</v>
      </c>
    </row>
    <row r="480" spans="1:4" x14ac:dyDescent="0.25">
      <c r="A480" s="40">
        <v>20120428</v>
      </c>
      <c r="B480" s="40">
        <v>6.6</v>
      </c>
      <c r="C480" s="40">
        <v>12.2</v>
      </c>
      <c r="D480" s="40">
        <v>3.3</v>
      </c>
    </row>
    <row r="481" spans="1:4" x14ac:dyDescent="0.25">
      <c r="A481" s="40">
        <v>20120429</v>
      </c>
      <c r="B481" s="40">
        <v>3.8</v>
      </c>
      <c r="C481" s="40">
        <v>11.1</v>
      </c>
      <c r="D481" s="40">
        <v>3.9</v>
      </c>
    </row>
    <row r="482" spans="1:4" x14ac:dyDescent="0.25">
      <c r="A482" s="40">
        <v>20120430</v>
      </c>
      <c r="B482" s="40">
        <v>11.7</v>
      </c>
      <c r="C482" s="40">
        <v>13.3</v>
      </c>
      <c r="D482" s="40">
        <v>4.4000000000000004</v>
      </c>
    </row>
    <row r="483" spans="1:4" x14ac:dyDescent="0.25">
      <c r="A483" s="40">
        <v>20120501</v>
      </c>
      <c r="B483" s="40">
        <v>0</v>
      </c>
      <c r="C483" s="40">
        <v>12.2</v>
      </c>
      <c r="D483" s="40">
        <v>6.7</v>
      </c>
    </row>
    <row r="484" spans="1:4" x14ac:dyDescent="0.25">
      <c r="A484" s="40">
        <v>20120502</v>
      </c>
      <c r="B484" s="40">
        <v>12.7</v>
      </c>
      <c r="C484" s="40">
        <v>19.399999999999999</v>
      </c>
      <c r="D484" s="40">
        <v>6.7</v>
      </c>
    </row>
    <row r="485" spans="1:4" x14ac:dyDescent="0.25">
      <c r="A485" s="40">
        <v>20120503</v>
      </c>
      <c r="B485" s="40">
        <v>1.5</v>
      </c>
      <c r="C485" s="40">
        <v>25.6</v>
      </c>
      <c r="D485" s="40">
        <v>14.4</v>
      </c>
    </row>
    <row r="486" spans="1:4" x14ac:dyDescent="0.25">
      <c r="A486" s="40">
        <v>20120504</v>
      </c>
      <c r="B486" s="40">
        <v>0</v>
      </c>
      <c r="C486" s="40">
        <v>29.4</v>
      </c>
      <c r="D486" s="40">
        <v>16.7</v>
      </c>
    </row>
    <row r="487" spans="1:4" x14ac:dyDescent="0.25">
      <c r="A487" s="40">
        <v>20120505</v>
      </c>
      <c r="B487" s="40">
        <v>0</v>
      </c>
      <c r="C487" s="40">
        <v>27.8</v>
      </c>
      <c r="D487" s="40">
        <v>15</v>
      </c>
    </row>
    <row r="488" spans="1:4" x14ac:dyDescent="0.25">
      <c r="A488" s="40">
        <v>20120506</v>
      </c>
      <c r="B488" s="40">
        <v>0</v>
      </c>
      <c r="C488" s="40">
        <v>24.4</v>
      </c>
      <c r="D488" s="40">
        <v>13.9</v>
      </c>
    </row>
    <row r="489" spans="1:4" x14ac:dyDescent="0.25">
      <c r="A489" s="40">
        <v>20120507</v>
      </c>
      <c r="B489" s="40">
        <v>0</v>
      </c>
      <c r="C489" s="40">
        <v>20.6</v>
      </c>
      <c r="D489" s="40">
        <v>14.4</v>
      </c>
    </row>
    <row r="490" spans="1:4" x14ac:dyDescent="0.25">
      <c r="A490" s="40">
        <v>20120508</v>
      </c>
      <c r="B490" s="40">
        <v>0.8</v>
      </c>
      <c r="C490" s="40">
        <v>22.2</v>
      </c>
      <c r="D490" s="40">
        <v>10.6</v>
      </c>
    </row>
    <row r="491" spans="1:4" x14ac:dyDescent="0.25">
      <c r="A491" s="40">
        <v>20120509</v>
      </c>
      <c r="B491" s="40">
        <v>0</v>
      </c>
      <c r="C491" s="40">
        <v>18.899999999999999</v>
      </c>
      <c r="D491" s="40">
        <v>8.9</v>
      </c>
    </row>
    <row r="492" spans="1:4" x14ac:dyDescent="0.25">
      <c r="A492" s="40">
        <v>20120510</v>
      </c>
      <c r="B492" s="40">
        <v>0</v>
      </c>
      <c r="C492" s="40">
        <v>18.3</v>
      </c>
      <c r="D492" s="40">
        <v>7.8</v>
      </c>
    </row>
    <row r="493" spans="1:4" x14ac:dyDescent="0.25">
      <c r="A493" s="40">
        <v>20120511</v>
      </c>
      <c r="B493" s="40">
        <v>0</v>
      </c>
      <c r="C493" s="40">
        <v>22.8</v>
      </c>
      <c r="D493" s="40">
        <v>7.8</v>
      </c>
    </row>
    <row r="494" spans="1:4" x14ac:dyDescent="0.25">
      <c r="A494" s="40">
        <v>20120512</v>
      </c>
      <c r="B494" s="40">
        <v>0</v>
      </c>
      <c r="C494" s="40">
        <v>29.4</v>
      </c>
      <c r="D494" s="40">
        <v>12.8</v>
      </c>
    </row>
    <row r="495" spans="1:4" x14ac:dyDescent="0.25">
      <c r="A495" s="40">
        <v>20120513</v>
      </c>
      <c r="B495" s="40">
        <v>0</v>
      </c>
      <c r="C495" s="40">
        <v>21.1</v>
      </c>
      <c r="D495" s="40">
        <v>11.1</v>
      </c>
    </row>
    <row r="496" spans="1:4" x14ac:dyDescent="0.25">
      <c r="A496" s="40">
        <v>20120514</v>
      </c>
      <c r="B496" s="40">
        <v>0</v>
      </c>
      <c r="C496" s="40">
        <v>23.3</v>
      </c>
      <c r="D496" s="40">
        <v>9.4</v>
      </c>
    </row>
    <row r="497" spans="1:4" x14ac:dyDescent="0.25">
      <c r="A497" s="40">
        <v>20120515</v>
      </c>
      <c r="B497" s="40">
        <v>0</v>
      </c>
      <c r="C497" s="40">
        <v>27.8</v>
      </c>
      <c r="D497" s="40">
        <v>10</v>
      </c>
    </row>
    <row r="498" spans="1:4" x14ac:dyDescent="0.25">
      <c r="A498" s="40">
        <v>20120516</v>
      </c>
      <c r="B498" s="40">
        <v>0</v>
      </c>
      <c r="C498" s="40">
        <v>32.200000000000003</v>
      </c>
      <c r="D498" s="40">
        <v>11.1</v>
      </c>
    </row>
    <row r="499" spans="1:4" x14ac:dyDescent="0.25">
      <c r="A499" s="40">
        <v>20120517</v>
      </c>
      <c r="B499" s="40">
        <v>0</v>
      </c>
      <c r="C499" s="40">
        <v>22.2</v>
      </c>
      <c r="D499" s="40">
        <v>11.1</v>
      </c>
    </row>
    <row r="500" spans="1:4" x14ac:dyDescent="0.25">
      <c r="A500" s="40">
        <v>20120518</v>
      </c>
      <c r="B500" s="40">
        <v>0</v>
      </c>
      <c r="C500" s="40">
        <v>25</v>
      </c>
      <c r="D500" s="40">
        <v>12.2</v>
      </c>
    </row>
    <row r="501" spans="1:4" x14ac:dyDescent="0.25">
      <c r="A501" s="40">
        <v>20120519</v>
      </c>
      <c r="B501" s="40">
        <v>0</v>
      </c>
      <c r="C501" s="40">
        <v>31.1</v>
      </c>
      <c r="D501" s="40">
        <v>15.6</v>
      </c>
    </row>
    <row r="502" spans="1:4" x14ac:dyDescent="0.25">
      <c r="A502" s="40">
        <v>20120520</v>
      </c>
      <c r="B502" s="40">
        <v>0</v>
      </c>
      <c r="C502" s="40">
        <v>32.200000000000003</v>
      </c>
      <c r="D502" s="40">
        <v>18.3</v>
      </c>
    </row>
    <row r="503" spans="1:4" x14ac:dyDescent="0.25">
      <c r="A503" s="40">
        <v>20120521</v>
      </c>
      <c r="B503" s="40">
        <v>0</v>
      </c>
      <c r="C503" s="40">
        <v>32.200000000000003</v>
      </c>
      <c r="D503" s="40">
        <v>11.7</v>
      </c>
    </row>
    <row r="504" spans="1:4" x14ac:dyDescent="0.25">
      <c r="A504" s="40">
        <v>20120522</v>
      </c>
      <c r="B504" s="40">
        <v>0</v>
      </c>
      <c r="C504" s="40">
        <v>22.8</v>
      </c>
      <c r="D504" s="40">
        <v>11.1</v>
      </c>
    </row>
    <row r="505" spans="1:4" x14ac:dyDescent="0.25">
      <c r="A505" s="40">
        <v>20120523</v>
      </c>
      <c r="B505" s="40">
        <v>0</v>
      </c>
      <c r="C505" s="40">
        <v>26.7</v>
      </c>
      <c r="D505" s="40">
        <v>11.7</v>
      </c>
    </row>
    <row r="506" spans="1:4" x14ac:dyDescent="0.25">
      <c r="A506" s="40">
        <v>20120524</v>
      </c>
      <c r="B506" s="40">
        <v>0</v>
      </c>
      <c r="C506" s="40">
        <v>28.9</v>
      </c>
      <c r="D506" s="40">
        <v>14.4</v>
      </c>
    </row>
    <row r="507" spans="1:4" x14ac:dyDescent="0.25">
      <c r="A507" s="40">
        <v>20120525</v>
      </c>
      <c r="B507" s="40">
        <v>0</v>
      </c>
      <c r="C507" s="40">
        <v>32.799999999999997</v>
      </c>
      <c r="D507" s="40">
        <v>12.8</v>
      </c>
    </row>
    <row r="508" spans="1:4" x14ac:dyDescent="0.25">
      <c r="A508" s="40">
        <v>20120526</v>
      </c>
      <c r="B508" s="40">
        <v>34.299999999999997</v>
      </c>
      <c r="C508" s="40">
        <v>22.8</v>
      </c>
      <c r="D508" s="40">
        <v>14.4</v>
      </c>
    </row>
    <row r="509" spans="1:4" x14ac:dyDescent="0.25">
      <c r="A509" s="40">
        <v>20120527</v>
      </c>
      <c r="B509" s="40">
        <v>4.0999999999999996</v>
      </c>
      <c r="C509" s="40">
        <v>26.7</v>
      </c>
      <c r="D509" s="40">
        <v>15</v>
      </c>
    </row>
    <row r="510" spans="1:4" x14ac:dyDescent="0.25">
      <c r="A510" s="40">
        <v>20120528</v>
      </c>
      <c r="B510" s="40">
        <v>0</v>
      </c>
      <c r="C510" s="40">
        <v>35</v>
      </c>
      <c r="D510" s="40">
        <v>18.899999999999999</v>
      </c>
    </row>
    <row r="511" spans="1:4" x14ac:dyDescent="0.25">
      <c r="A511" s="40">
        <v>20120529</v>
      </c>
      <c r="B511" s="40">
        <v>0</v>
      </c>
      <c r="C511" s="40">
        <v>31.1</v>
      </c>
      <c r="D511" s="40">
        <v>14.4</v>
      </c>
    </row>
    <row r="512" spans="1:4" x14ac:dyDescent="0.25">
      <c r="A512" s="40">
        <v>20120530</v>
      </c>
      <c r="B512" s="40">
        <v>0</v>
      </c>
      <c r="C512" s="40">
        <v>24.4</v>
      </c>
      <c r="D512" s="40">
        <v>10.6</v>
      </c>
    </row>
    <row r="513" spans="1:4" x14ac:dyDescent="0.25">
      <c r="A513" s="40">
        <v>20120531</v>
      </c>
      <c r="B513" s="40">
        <v>12.7</v>
      </c>
      <c r="C513" s="40">
        <v>19.399999999999999</v>
      </c>
      <c r="D513" s="40">
        <v>9.4</v>
      </c>
    </row>
    <row r="514" spans="1:4" x14ac:dyDescent="0.25">
      <c r="A514" s="40">
        <v>20120601</v>
      </c>
      <c r="B514" s="40">
        <v>1.3</v>
      </c>
      <c r="C514" s="40">
        <v>12.8</v>
      </c>
      <c r="D514" s="40">
        <v>8.9</v>
      </c>
    </row>
    <row r="515" spans="1:4" x14ac:dyDescent="0.25">
      <c r="A515" s="40">
        <v>20120602</v>
      </c>
      <c r="B515" s="40">
        <v>0</v>
      </c>
      <c r="C515" s="40">
        <v>20</v>
      </c>
      <c r="D515" s="40">
        <v>8.9</v>
      </c>
    </row>
    <row r="516" spans="1:4" x14ac:dyDescent="0.25">
      <c r="A516" s="40">
        <v>20120603</v>
      </c>
      <c r="B516" s="40">
        <v>0</v>
      </c>
      <c r="C516" s="40">
        <v>22.8</v>
      </c>
      <c r="D516" s="40">
        <v>11.1</v>
      </c>
    </row>
    <row r="517" spans="1:4" x14ac:dyDescent="0.25">
      <c r="A517" s="40">
        <v>20120604</v>
      </c>
      <c r="B517" s="40">
        <v>14</v>
      </c>
      <c r="C517" s="40">
        <v>25</v>
      </c>
      <c r="D517" s="40">
        <v>13.3</v>
      </c>
    </row>
    <row r="518" spans="1:4" x14ac:dyDescent="0.25">
      <c r="A518" s="40">
        <v>20120605</v>
      </c>
      <c r="B518" s="40">
        <v>0.5</v>
      </c>
      <c r="C518" s="40">
        <v>27.2</v>
      </c>
      <c r="D518" s="40">
        <v>15.6</v>
      </c>
    </row>
    <row r="519" spans="1:4" x14ac:dyDescent="0.25">
      <c r="A519" s="40">
        <v>20120606</v>
      </c>
      <c r="B519" s="40">
        <v>0</v>
      </c>
      <c r="C519" s="40">
        <v>27.2</v>
      </c>
      <c r="D519" s="40">
        <v>13.3</v>
      </c>
    </row>
    <row r="520" spans="1:4" x14ac:dyDescent="0.25">
      <c r="A520" s="40">
        <v>20120607</v>
      </c>
      <c r="B520" s="40">
        <v>0</v>
      </c>
      <c r="C520" s="40">
        <v>26.1</v>
      </c>
      <c r="D520" s="40">
        <v>13.9</v>
      </c>
    </row>
    <row r="521" spans="1:4" x14ac:dyDescent="0.25">
      <c r="A521" s="40">
        <v>20120608</v>
      </c>
      <c r="B521" s="40">
        <v>0</v>
      </c>
      <c r="C521" s="40">
        <v>27.2</v>
      </c>
      <c r="D521" s="40">
        <v>15.6</v>
      </c>
    </row>
    <row r="522" spans="1:4" x14ac:dyDescent="0.25">
      <c r="A522" s="40">
        <v>20120609</v>
      </c>
      <c r="B522" s="40">
        <v>0</v>
      </c>
      <c r="C522" s="40">
        <v>31.7</v>
      </c>
      <c r="D522" s="40">
        <v>18.3</v>
      </c>
    </row>
    <row r="523" spans="1:4" x14ac:dyDescent="0.25">
      <c r="A523" s="40">
        <v>20120610</v>
      </c>
      <c r="B523" s="40">
        <v>0</v>
      </c>
      <c r="C523" s="40">
        <v>32.200000000000003</v>
      </c>
      <c r="D523" s="40">
        <v>19.399999999999999</v>
      </c>
    </row>
    <row r="524" spans="1:4" x14ac:dyDescent="0.25">
      <c r="A524" s="40">
        <v>20120611</v>
      </c>
      <c r="B524" s="40">
        <v>13.5</v>
      </c>
      <c r="C524" s="40">
        <v>-9999</v>
      </c>
      <c r="D524" s="40">
        <v>-9999</v>
      </c>
    </row>
    <row r="525" spans="1:4" x14ac:dyDescent="0.25">
      <c r="A525" s="40">
        <v>20120612</v>
      </c>
      <c r="B525" s="40">
        <v>0</v>
      </c>
      <c r="C525" s="40">
        <v>30</v>
      </c>
      <c r="D525" s="40">
        <v>15</v>
      </c>
    </row>
    <row r="526" spans="1:4" x14ac:dyDescent="0.25">
      <c r="A526" s="40">
        <v>20120613</v>
      </c>
      <c r="B526" s="40">
        <v>0</v>
      </c>
      <c r="C526" s="40">
        <v>22.2</v>
      </c>
      <c r="D526" s="40">
        <v>12.2</v>
      </c>
    </row>
    <row r="527" spans="1:4" x14ac:dyDescent="0.25">
      <c r="A527" s="40">
        <v>20120614</v>
      </c>
      <c r="B527" s="40">
        <v>0.5</v>
      </c>
      <c r="C527" s="40">
        <v>25</v>
      </c>
      <c r="D527" s="40">
        <v>12.2</v>
      </c>
    </row>
    <row r="528" spans="1:4" x14ac:dyDescent="0.25">
      <c r="A528" s="40">
        <v>20120615</v>
      </c>
      <c r="B528" s="40">
        <v>0</v>
      </c>
      <c r="C528" s="40">
        <v>30</v>
      </c>
      <c r="D528" s="40">
        <v>14.4</v>
      </c>
    </row>
    <row r="529" spans="1:4" x14ac:dyDescent="0.25">
      <c r="A529" s="40">
        <v>20120616</v>
      </c>
      <c r="B529" s="40">
        <v>0</v>
      </c>
      <c r="C529" s="40">
        <v>32.200000000000003</v>
      </c>
      <c r="D529" s="40">
        <v>14.4</v>
      </c>
    </row>
    <row r="530" spans="1:4" x14ac:dyDescent="0.25">
      <c r="A530" s="40">
        <v>20120617</v>
      </c>
      <c r="B530" s="40">
        <v>4.5999999999999996</v>
      </c>
      <c r="C530" s="40">
        <v>30</v>
      </c>
      <c r="D530" s="40">
        <v>19.399999999999999</v>
      </c>
    </row>
    <row r="531" spans="1:4" x14ac:dyDescent="0.25">
      <c r="A531" s="40">
        <v>20120618</v>
      </c>
      <c r="B531" s="40">
        <v>0</v>
      </c>
      <c r="C531" s="40">
        <v>30.6</v>
      </c>
      <c r="D531" s="40">
        <v>19.399999999999999</v>
      </c>
    </row>
    <row r="532" spans="1:4" x14ac:dyDescent="0.25">
      <c r="A532" s="40">
        <v>20120619</v>
      </c>
      <c r="B532" s="40">
        <v>0</v>
      </c>
      <c r="C532" s="40">
        <v>33.9</v>
      </c>
      <c r="D532" s="40">
        <v>24.4</v>
      </c>
    </row>
    <row r="533" spans="1:4" x14ac:dyDescent="0.25">
      <c r="A533" s="40">
        <v>20120620</v>
      </c>
      <c r="B533" s="40">
        <v>0</v>
      </c>
      <c r="C533" s="40">
        <v>34.4</v>
      </c>
      <c r="D533" s="40">
        <v>24.4</v>
      </c>
    </row>
    <row r="534" spans="1:4" x14ac:dyDescent="0.25">
      <c r="A534" s="40">
        <v>20120621</v>
      </c>
      <c r="B534" s="40">
        <v>2.5</v>
      </c>
      <c r="C534" s="40">
        <v>33.9</v>
      </c>
      <c r="D534" s="40">
        <v>17.8</v>
      </c>
    </row>
    <row r="535" spans="1:4" x14ac:dyDescent="0.25">
      <c r="A535" s="40">
        <v>20120622</v>
      </c>
      <c r="B535" s="40">
        <v>0</v>
      </c>
      <c r="C535" s="40">
        <v>26.7</v>
      </c>
      <c r="D535" s="40">
        <v>16.7</v>
      </c>
    </row>
    <row r="536" spans="1:4" x14ac:dyDescent="0.25">
      <c r="A536" s="40">
        <v>20120623</v>
      </c>
      <c r="B536" s="40">
        <v>0</v>
      </c>
      <c r="C536" s="40">
        <v>28.3</v>
      </c>
      <c r="D536" s="40">
        <v>16.7</v>
      </c>
    </row>
    <row r="537" spans="1:4" x14ac:dyDescent="0.25">
      <c r="A537" s="40">
        <v>20120624</v>
      </c>
      <c r="B537" s="40">
        <v>0</v>
      </c>
      <c r="C537" s="40">
        <v>27.8</v>
      </c>
      <c r="D537" s="40">
        <v>17.8</v>
      </c>
    </row>
    <row r="538" spans="1:4" x14ac:dyDescent="0.25">
      <c r="A538" s="40">
        <v>20120625</v>
      </c>
      <c r="B538" s="40">
        <v>0</v>
      </c>
      <c r="C538" s="40">
        <v>30.6</v>
      </c>
      <c r="D538" s="40">
        <v>17.2</v>
      </c>
    </row>
    <row r="539" spans="1:4" x14ac:dyDescent="0.25">
      <c r="A539" s="40">
        <v>20120626</v>
      </c>
      <c r="B539" s="40">
        <v>0</v>
      </c>
      <c r="C539" s="40">
        <v>27.8</v>
      </c>
      <c r="D539" s="40">
        <v>12.8</v>
      </c>
    </row>
    <row r="540" spans="1:4" x14ac:dyDescent="0.25">
      <c r="A540" s="40">
        <v>20120627</v>
      </c>
      <c r="B540" s="40">
        <v>0</v>
      </c>
      <c r="C540" s="40">
        <v>29.4</v>
      </c>
      <c r="D540" s="40">
        <v>12.8</v>
      </c>
    </row>
    <row r="541" spans="1:4" x14ac:dyDescent="0.25">
      <c r="A541" s="40">
        <v>20120628</v>
      </c>
      <c r="B541" s="40">
        <v>0</v>
      </c>
      <c r="C541" s="40">
        <v>34.4</v>
      </c>
      <c r="D541" s="40">
        <v>20</v>
      </c>
    </row>
    <row r="542" spans="1:4" x14ac:dyDescent="0.25">
      <c r="A542" s="40">
        <v>20120629</v>
      </c>
      <c r="B542" s="40">
        <v>0</v>
      </c>
      <c r="C542" s="40">
        <v>33.299999999999997</v>
      </c>
      <c r="D542" s="40">
        <v>20</v>
      </c>
    </row>
    <row r="543" spans="1:4" x14ac:dyDescent="0.25">
      <c r="A543" s="40">
        <v>20120630</v>
      </c>
      <c r="B543" s="40">
        <v>7.6</v>
      </c>
      <c r="C543" s="40">
        <v>27.8</v>
      </c>
      <c r="D543" s="40">
        <v>18.899999999999999</v>
      </c>
    </row>
    <row r="544" spans="1:4" x14ac:dyDescent="0.25">
      <c r="A544" s="40">
        <v>20120701</v>
      </c>
      <c r="B544" s="40">
        <v>0</v>
      </c>
      <c r="C544" s="40">
        <v>33.299999999999997</v>
      </c>
      <c r="D544" s="40">
        <v>18.899999999999999</v>
      </c>
    </row>
    <row r="545" spans="1:4" x14ac:dyDescent="0.25">
      <c r="A545" s="40">
        <v>20120702</v>
      </c>
      <c r="B545" s="40">
        <v>0</v>
      </c>
      <c r="C545" s="40">
        <v>33.9</v>
      </c>
      <c r="D545" s="40">
        <v>20</v>
      </c>
    </row>
    <row r="546" spans="1:4" x14ac:dyDescent="0.25">
      <c r="A546" s="40">
        <v>20120703</v>
      </c>
      <c r="B546" s="40">
        <v>0</v>
      </c>
      <c r="C546" s="40">
        <v>35.6</v>
      </c>
      <c r="D546" s="40">
        <v>-9999</v>
      </c>
    </row>
    <row r="547" spans="1:4" x14ac:dyDescent="0.25">
      <c r="A547" s="40">
        <v>20120704</v>
      </c>
      <c r="B547" s="40">
        <v>0</v>
      </c>
      <c r="C547" s="40">
        <v>36.700000000000003</v>
      </c>
      <c r="D547" s="40">
        <v>25</v>
      </c>
    </row>
    <row r="548" spans="1:4" x14ac:dyDescent="0.25">
      <c r="A548" s="40">
        <v>20120705</v>
      </c>
      <c r="B548" s="40">
        <v>0</v>
      </c>
      <c r="C548" s="40">
        <v>37.799999999999997</v>
      </c>
      <c r="D548" s="40">
        <v>25.6</v>
      </c>
    </row>
    <row r="549" spans="1:4" x14ac:dyDescent="0.25">
      <c r="A549" s="40">
        <v>20120706</v>
      </c>
      <c r="B549" s="40">
        <v>0</v>
      </c>
      <c r="C549" s="40">
        <v>37.200000000000003</v>
      </c>
      <c r="D549" s="40">
        <v>26.1</v>
      </c>
    </row>
    <row r="550" spans="1:4" x14ac:dyDescent="0.25">
      <c r="A550" s="40">
        <v>20120707</v>
      </c>
      <c r="B550" s="40">
        <v>0</v>
      </c>
      <c r="C550" s="40">
        <v>39.4</v>
      </c>
      <c r="D550" s="40">
        <v>26.1</v>
      </c>
    </row>
    <row r="551" spans="1:4" x14ac:dyDescent="0.25">
      <c r="A551" s="40">
        <v>20120708</v>
      </c>
      <c r="B551" s="40">
        <v>0</v>
      </c>
      <c r="C551" s="40">
        <v>35</v>
      </c>
      <c r="D551" s="40">
        <v>24.4</v>
      </c>
    </row>
    <row r="552" spans="1:4" x14ac:dyDescent="0.25">
      <c r="A552" s="40">
        <v>20120709</v>
      </c>
      <c r="B552" s="40">
        <v>0</v>
      </c>
      <c r="C552" s="40">
        <v>31.7</v>
      </c>
      <c r="D552" s="40">
        <v>21.1</v>
      </c>
    </row>
    <row r="553" spans="1:4" x14ac:dyDescent="0.25">
      <c r="A553" s="40">
        <v>20120710</v>
      </c>
      <c r="B553" s="40">
        <v>0</v>
      </c>
      <c r="C553" s="40">
        <v>32.200000000000003</v>
      </c>
      <c r="D553" s="40">
        <v>20.6</v>
      </c>
    </row>
    <row r="554" spans="1:4" x14ac:dyDescent="0.25">
      <c r="A554" s="40">
        <v>20120711</v>
      </c>
      <c r="B554" s="40">
        <v>0</v>
      </c>
      <c r="C554" s="40">
        <v>30</v>
      </c>
      <c r="D554" s="40">
        <v>17.8</v>
      </c>
    </row>
    <row r="555" spans="1:4" x14ac:dyDescent="0.25">
      <c r="A555" s="40">
        <v>20120712</v>
      </c>
      <c r="B555" s="40">
        <v>0</v>
      </c>
      <c r="C555" s="40">
        <v>32.200000000000003</v>
      </c>
      <c r="D555" s="40">
        <v>18.899999999999999</v>
      </c>
    </row>
    <row r="556" spans="1:4" x14ac:dyDescent="0.25">
      <c r="A556" s="40">
        <v>20120713</v>
      </c>
      <c r="B556" s="40">
        <v>0</v>
      </c>
      <c r="C556" s="40">
        <v>32.799999999999997</v>
      </c>
      <c r="D556" s="40">
        <v>19.399999999999999</v>
      </c>
    </row>
    <row r="557" spans="1:4" x14ac:dyDescent="0.25">
      <c r="A557" s="40">
        <v>20120714</v>
      </c>
      <c r="B557" s="40">
        <v>1</v>
      </c>
      <c r="C557" s="40">
        <v>31.1</v>
      </c>
      <c r="D557" s="40">
        <v>19.399999999999999</v>
      </c>
    </row>
    <row r="558" spans="1:4" x14ac:dyDescent="0.25">
      <c r="A558" s="40">
        <v>20120715</v>
      </c>
      <c r="B558" s="40">
        <v>0</v>
      </c>
      <c r="C558" s="40">
        <v>28.9</v>
      </c>
      <c r="D558" s="40">
        <v>21.7</v>
      </c>
    </row>
    <row r="559" spans="1:4" x14ac:dyDescent="0.25">
      <c r="A559" s="40">
        <v>20120716</v>
      </c>
      <c r="B559" s="40">
        <v>0</v>
      </c>
      <c r="C559" s="40">
        <v>35</v>
      </c>
      <c r="D559" s="40">
        <v>23.3</v>
      </c>
    </row>
    <row r="560" spans="1:4" x14ac:dyDescent="0.25">
      <c r="A560" s="40">
        <v>20120717</v>
      </c>
      <c r="B560" s="40">
        <v>0</v>
      </c>
      <c r="C560" s="40">
        <v>36.700000000000003</v>
      </c>
      <c r="D560" s="40">
        <v>23.3</v>
      </c>
    </row>
    <row r="561" spans="1:4" x14ac:dyDescent="0.25">
      <c r="A561" s="40">
        <v>20120718</v>
      </c>
      <c r="B561" s="40">
        <v>0</v>
      </c>
      <c r="C561" s="40">
        <v>37.200000000000003</v>
      </c>
      <c r="D561" s="40">
        <v>25</v>
      </c>
    </row>
    <row r="562" spans="1:4" x14ac:dyDescent="0.25">
      <c r="A562" s="40">
        <v>20120719</v>
      </c>
      <c r="B562" s="40">
        <v>0</v>
      </c>
      <c r="C562" s="40">
        <v>37.799999999999997</v>
      </c>
      <c r="D562" s="40">
        <v>22.2</v>
      </c>
    </row>
    <row r="563" spans="1:4" x14ac:dyDescent="0.25">
      <c r="A563" s="40">
        <v>20120720</v>
      </c>
      <c r="B563" s="40">
        <v>0</v>
      </c>
      <c r="C563" s="40">
        <v>27.2</v>
      </c>
      <c r="D563" s="40">
        <v>18.899999999999999</v>
      </c>
    </row>
    <row r="564" spans="1:4" x14ac:dyDescent="0.25">
      <c r="A564" s="40">
        <v>20120721</v>
      </c>
      <c r="B564" s="40">
        <v>0</v>
      </c>
      <c r="C564" s="40">
        <v>31.7</v>
      </c>
      <c r="D564" s="40">
        <v>18.3</v>
      </c>
    </row>
    <row r="565" spans="1:4" x14ac:dyDescent="0.25">
      <c r="A565" s="40">
        <v>20120722</v>
      </c>
      <c r="B565" s="40">
        <v>0</v>
      </c>
      <c r="C565" s="40">
        <v>28.3</v>
      </c>
      <c r="D565" s="40">
        <v>20.6</v>
      </c>
    </row>
    <row r="566" spans="1:4" x14ac:dyDescent="0.25">
      <c r="A566" s="40">
        <v>20120723</v>
      </c>
      <c r="B566" s="40">
        <v>1.3</v>
      </c>
      <c r="C566" s="40">
        <v>34.4</v>
      </c>
      <c r="D566" s="40">
        <v>21.7</v>
      </c>
    </row>
    <row r="567" spans="1:4" x14ac:dyDescent="0.25">
      <c r="A567" s="40">
        <v>20120724</v>
      </c>
      <c r="B567" s="40">
        <v>0</v>
      </c>
      <c r="C567" s="40">
        <v>33.9</v>
      </c>
      <c r="D567" s="40">
        <v>22.8</v>
      </c>
    </row>
    <row r="568" spans="1:4" x14ac:dyDescent="0.25">
      <c r="A568" s="40">
        <v>20120725</v>
      </c>
      <c r="B568" s="40">
        <v>0</v>
      </c>
      <c r="C568" s="40">
        <v>32.200000000000003</v>
      </c>
      <c r="D568" s="40">
        <v>22.8</v>
      </c>
    </row>
    <row r="569" spans="1:4" x14ac:dyDescent="0.25">
      <c r="A569" s="40">
        <v>20120726</v>
      </c>
      <c r="B569" s="40">
        <v>15.2</v>
      </c>
      <c r="C569" s="40">
        <v>39.4</v>
      </c>
      <c r="D569" s="40">
        <v>21.1</v>
      </c>
    </row>
    <row r="570" spans="1:4" x14ac:dyDescent="0.25">
      <c r="A570" s="40">
        <v>20120727</v>
      </c>
      <c r="B570" s="40">
        <v>0</v>
      </c>
      <c r="C570" s="40">
        <v>31.7</v>
      </c>
      <c r="D570" s="40">
        <v>20.6</v>
      </c>
    </row>
    <row r="571" spans="1:4" x14ac:dyDescent="0.25">
      <c r="A571" s="40">
        <v>20120728</v>
      </c>
      <c r="B571" s="40">
        <v>0</v>
      </c>
      <c r="C571" s="40">
        <v>27.2</v>
      </c>
      <c r="D571" s="40">
        <v>18.899999999999999</v>
      </c>
    </row>
    <row r="572" spans="1:4" x14ac:dyDescent="0.25">
      <c r="A572" s="40">
        <v>20120729</v>
      </c>
      <c r="B572" s="40">
        <v>0</v>
      </c>
      <c r="C572" s="40">
        <v>30</v>
      </c>
      <c r="D572" s="40">
        <v>17.8</v>
      </c>
    </row>
    <row r="573" spans="1:4" x14ac:dyDescent="0.25">
      <c r="A573" s="40">
        <v>20120730</v>
      </c>
      <c r="B573" s="40">
        <v>3.8</v>
      </c>
      <c r="C573" s="40">
        <v>26.1</v>
      </c>
      <c r="D573" s="40">
        <v>19.399999999999999</v>
      </c>
    </row>
    <row r="574" spans="1:4" x14ac:dyDescent="0.25">
      <c r="A574" s="40">
        <v>20120731</v>
      </c>
      <c r="B574" s="40">
        <v>0.3</v>
      </c>
      <c r="C574" s="40">
        <v>33.9</v>
      </c>
      <c r="D574" s="40">
        <v>20</v>
      </c>
    </row>
    <row r="575" spans="1:4" x14ac:dyDescent="0.25">
      <c r="A575" s="40">
        <v>20120801</v>
      </c>
      <c r="B575" s="40">
        <v>0</v>
      </c>
      <c r="C575" s="40">
        <v>30.6</v>
      </c>
      <c r="D575" s="40">
        <v>19.399999999999999</v>
      </c>
    </row>
    <row r="576" spans="1:4" x14ac:dyDescent="0.25">
      <c r="A576" s="40">
        <v>20120802</v>
      </c>
      <c r="B576" s="40">
        <v>0</v>
      </c>
      <c r="C576" s="40">
        <v>34.4</v>
      </c>
      <c r="D576" s="40">
        <v>19.399999999999999</v>
      </c>
    </row>
    <row r="577" spans="1:4" x14ac:dyDescent="0.25">
      <c r="A577" s="40">
        <v>20120803</v>
      </c>
      <c r="B577" s="40">
        <v>0</v>
      </c>
      <c r="C577" s="40">
        <v>36.1</v>
      </c>
      <c r="D577" s="40">
        <v>21.7</v>
      </c>
    </row>
    <row r="578" spans="1:4" x14ac:dyDescent="0.25">
      <c r="A578" s="40">
        <v>20120804</v>
      </c>
      <c r="B578" s="40">
        <v>0</v>
      </c>
      <c r="C578" s="40">
        <v>36.700000000000003</v>
      </c>
      <c r="D578" s="40">
        <v>21.7</v>
      </c>
    </row>
    <row r="579" spans="1:4" x14ac:dyDescent="0.25">
      <c r="A579" s="40">
        <v>20120805</v>
      </c>
      <c r="B579" s="40">
        <v>4.3</v>
      </c>
      <c r="C579" s="40">
        <v>31.1</v>
      </c>
      <c r="D579" s="40">
        <v>17.2</v>
      </c>
    </row>
    <row r="580" spans="1:4" x14ac:dyDescent="0.25">
      <c r="A580" s="40">
        <v>20120806</v>
      </c>
      <c r="B580" s="40">
        <v>0.3</v>
      </c>
      <c r="C580" s="40">
        <v>26.7</v>
      </c>
      <c r="D580" s="40">
        <v>14.4</v>
      </c>
    </row>
    <row r="581" spans="1:4" x14ac:dyDescent="0.25">
      <c r="A581" s="40">
        <v>20120807</v>
      </c>
      <c r="B581" s="40">
        <v>0</v>
      </c>
      <c r="C581" s="40">
        <v>29.4</v>
      </c>
      <c r="D581" s="40">
        <v>14.4</v>
      </c>
    </row>
    <row r="582" spans="1:4" x14ac:dyDescent="0.25">
      <c r="A582" s="40">
        <v>20120808</v>
      </c>
      <c r="B582" s="40">
        <v>0</v>
      </c>
      <c r="C582" s="40">
        <v>32.799999999999997</v>
      </c>
      <c r="D582" s="40">
        <v>18.899999999999999</v>
      </c>
    </row>
    <row r="583" spans="1:4" x14ac:dyDescent="0.25">
      <c r="A583" s="40">
        <v>20120809</v>
      </c>
      <c r="B583" s="40">
        <v>1.3</v>
      </c>
      <c r="C583" s="40">
        <v>24.4</v>
      </c>
      <c r="D583" s="40">
        <v>18.3</v>
      </c>
    </row>
    <row r="584" spans="1:4" x14ac:dyDescent="0.25">
      <c r="A584" s="40">
        <v>20120810</v>
      </c>
      <c r="B584" s="40">
        <v>0</v>
      </c>
      <c r="C584" s="40">
        <v>22.8</v>
      </c>
      <c r="D584" s="40">
        <v>15.6</v>
      </c>
    </row>
    <row r="585" spans="1:4" x14ac:dyDescent="0.25">
      <c r="A585" s="40">
        <v>20120811</v>
      </c>
      <c r="B585" s="40">
        <v>0</v>
      </c>
      <c r="C585" s="40">
        <v>25.6</v>
      </c>
      <c r="D585" s="40">
        <v>13.9</v>
      </c>
    </row>
    <row r="586" spans="1:4" x14ac:dyDescent="0.25">
      <c r="A586" s="40">
        <v>20120812</v>
      </c>
      <c r="B586" s="40">
        <v>0</v>
      </c>
      <c r="C586" s="40">
        <v>26.1</v>
      </c>
      <c r="D586" s="40">
        <v>14.4</v>
      </c>
    </row>
    <row r="587" spans="1:4" x14ac:dyDescent="0.25">
      <c r="A587" s="40">
        <v>20120813</v>
      </c>
      <c r="B587" s="40">
        <v>1.3</v>
      </c>
      <c r="C587" s="40">
        <v>21.7</v>
      </c>
      <c r="D587" s="40">
        <v>15.6</v>
      </c>
    </row>
    <row r="588" spans="1:4" x14ac:dyDescent="0.25">
      <c r="A588" s="40">
        <v>20120814</v>
      </c>
      <c r="B588" s="40">
        <v>0</v>
      </c>
      <c r="C588" s="40">
        <v>25.6</v>
      </c>
      <c r="D588" s="40">
        <v>15.6</v>
      </c>
    </row>
    <row r="589" spans="1:4" x14ac:dyDescent="0.25">
      <c r="A589" s="40">
        <v>20120815</v>
      </c>
      <c r="B589" s="40">
        <v>0</v>
      </c>
      <c r="C589" s="40">
        <v>27.8</v>
      </c>
      <c r="D589" s="40">
        <v>16.100000000000001</v>
      </c>
    </row>
    <row r="590" spans="1:4" x14ac:dyDescent="0.25">
      <c r="A590" s="40">
        <v>20120816</v>
      </c>
      <c r="B590" s="40">
        <v>16</v>
      </c>
      <c r="C590" s="40">
        <v>28.9</v>
      </c>
      <c r="D590" s="40">
        <v>16.100000000000001</v>
      </c>
    </row>
    <row r="591" spans="1:4" x14ac:dyDescent="0.25">
      <c r="A591" s="40">
        <v>20120817</v>
      </c>
      <c r="B591" s="40">
        <v>15.2</v>
      </c>
      <c r="C591" s="40">
        <v>23.9</v>
      </c>
      <c r="D591" s="40">
        <v>13.9</v>
      </c>
    </row>
    <row r="592" spans="1:4" x14ac:dyDescent="0.25">
      <c r="A592" s="40">
        <v>20120818</v>
      </c>
      <c r="B592" s="40">
        <v>0</v>
      </c>
      <c r="C592" s="40">
        <v>24.4</v>
      </c>
      <c r="D592" s="40">
        <v>12.2</v>
      </c>
    </row>
    <row r="593" spans="1:4" x14ac:dyDescent="0.25">
      <c r="A593" s="40">
        <v>20120819</v>
      </c>
      <c r="B593" s="40">
        <v>0</v>
      </c>
      <c r="C593" s="40">
        <v>24.4</v>
      </c>
      <c r="D593" s="40">
        <v>12.2</v>
      </c>
    </row>
    <row r="594" spans="1:4" x14ac:dyDescent="0.25">
      <c r="A594" s="40">
        <v>20120820</v>
      </c>
      <c r="B594" s="40">
        <v>0</v>
      </c>
      <c r="C594" s="40">
        <v>25</v>
      </c>
      <c r="D594" s="40">
        <v>12.2</v>
      </c>
    </row>
    <row r="595" spans="1:4" x14ac:dyDescent="0.25">
      <c r="A595" s="40">
        <v>20120821</v>
      </c>
      <c r="B595" s="40">
        <v>0</v>
      </c>
      <c r="C595" s="40">
        <v>25</v>
      </c>
      <c r="D595" s="40">
        <v>12.2</v>
      </c>
    </row>
    <row r="596" spans="1:4" x14ac:dyDescent="0.25">
      <c r="A596" s="40">
        <v>20120822</v>
      </c>
      <c r="B596" s="40">
        <v>0</v>
      </c>
      <c r="C596" s="40">
        <v>27.8</v>
      </c>
      <c r="D596" s="40">
        <v>12.2</v>
      </c>
    </row>
    <row r="597" spans="1:4" x14ac:dyDescent="0.25">
      <c r="A597" s="40">
        <v>20120823</v>
      </c>
      <c r="B597" s="40">
        <v>0</v>
      </c>
      <c r="C597" s="40">
        <v>30</v>
      </c>
      <c r="D597" s="40">
        <v>13.9</v>
      </c>
    </row>
    <row r="598" spans="1:4" x14ac:dyDescent="0.25">
      <c r="A598" s="40">
        <v>20120824</v>
      </c>
      <c r="B598" s="40">
        <v>0</v>
      </c>
      <c r="C598" s="40">
        <v>33.9</v>
      </c>
      <c r="D598" s="40">
        <v>21.7</v>
      </c>
    </row>
    <row r="599" spans="1:4" x14ac:dyDescent="0.25">
      <c r="A599" s="40">
        <v>20120825</v>
      </c>
      <c r="B599" s="40">
        <v>0</v>
      </c>
      <c r="C599" s="40">
        <v>33.299999999999997</v>
      </c>
      <c r="D599" s="40">
        <v>18.899999999999999</v>
      </c>
    </row>
    <row r="600" spans="1:4" x14ac:dyDescent="0.25">
      <c r="A600" s="40">
        <v>20120826</v>
      </c>
      <c r="B600" s="40">
        <v>9.6999999999999993</v>
      </c>
      <c r="C600" s="40">
        <v>31.7</v>
      </c>
      <c r="D600" s="40">
        <v>18.3</v>
      </c>
    </row>
    <row r="601" spans="1:4" x14ac:dyDescent="0.25">
      <c r="A601" s="40">
        <v>20120827</v>
      </c>
      <c r="B601" s="40">
        <v>14.7</v>
      </c>
      <c r="C601" s="40">
        <v>24.4</v>
      </c>
      <c r="D601" s="40">
        <v>18.899999999999999</v>
      </c>
    </row>
    <row r="602" spans="1:4" x14ac:dyDescent="0.25">
      <c r="A602" s="40">
        <v>20120828</v>
      </c>
      <c r="B602" s="40">
        <v>0</v>
      </c>
      <c r="C602" s="40">
        <v>30</v>
      </c>
      <c r="D602" s="40">
        <v>18.899999999999999</v>
      </c>
    </row>
    <row r="603" spans="1:4" x14ac:dyDescent="0.25">
      <c r="A603" s="40">
        <v>20120829</v>
      </c>
      <c r="B603" s="40">
        <v>0</v>
      </c>
      <c r="C603" s="40">
        <v>31.1</v>
      </c>
      <c r="D603" s="40">
        <v>18.899999999999999</v>
      </c>
    </row>
    <row r="604" spans="1:4" x14ac:dyDescent="0.25">
      <c r="A604" s="40">
        <v>20120830</v>
      </c>
      <c r="B604" s="40">
        <v>0</v>
      </c>
      <c r="C604" s="40">
        <v>31.7</v>
      </c>
      <c r="D604" s="40">
        <v>20</v>
      </c>
    </row>
    <row r="605" spans="1:4" x14ac:dyDescent="0.25">
      <c r="A605" s="40">
        <v>20120831</v>
      </c>
      <c r="B605" s="40">
        <v>0</v>
      </c>
      <c r="C605" s="40">
        <v>33.299999999999997</v>
      </c>
      <c r="D605" s="40">
        <v>21.7</v>
      </c>
    </row>
    <row r="606" spans="1:4" x14ac:dyDescent="0.25">
      <c r="A606" s="40">
        <v>20120901</v>
      </c>
      <c r="B606" s="40">
        <v>0</v>
      </c>
      <c r="C606" s="40">
        <v>32.200000000000003</v>
      </c>
      <c r="D606" s="40">
        <v>21.7</v>
      </c>
    </row>
    <row r="607" spans="1:4" x14ac:dyDescent="0.25">
      <c r="A607" s="40">
        <v>20120902</v>
      </c>
      <c r="B607" s="40">
        <v>0</v>
      </c>
      <c r="C607" s="40">
        <v>26.1</v>
      </c>
      <c r="D607" s="40">
        <v>19.399999999999999</v>
      </c>
    </row>
    <row r="608" spans="1:4" x14ac:dyDescent="0.25">
      <c r="A608" s="40">
        <v>20120903</v>
      </c>
      <c r="B608" s="40">
        <v>0</v>
      </c>
      <c r="C608" s="40">
        <v>31.1</v>
      </c>
      <c r="D608" s="40">
        <v>19.399999999999999</v>
      </c>
    </row>
    <row r="609" spans="1:4" x14ac:dyDescent="0.25">
      <c r="A609" s="40">
        <v>20120904</v>
      </c>
      <c r="B609" s="40">
        <v>0.5</v>
      </c>
      <c r="C609" s="40">
        <v>30.6</v>
      </c>
      <c r="D609" s="40">
        <v>19.399999999999999</v>
      </c>
    </row>
    <row r="610" spans="1:4" x14ac:dyDescent="0.25">
      <c r="A610" s="40">
        <v>20120905</v>
      </c>
      <c r="B610" s="40">
        <v>18.3</v>
      </c>
      <c r="C610" s="40">
        <v>33.9</v>
      </c>
      <c r="D610" s="40">
        <v>17.2</v>
      </c>
    </row>
    <row r="611" spans="1:4" x14ac:dyDescent="0.25">
      <c r="A611" s="40">
        <v>20120906</v>
      </c>
      <c r="B611" s="40">
        <v>0.5</v>
      </c>
      <c r="C611" s="40">
        <v>28.3</v>
      </c>
      <c r="D611" s="40">
        <v>17.2</v>
      </c>
    </row>
    <row r="612" spans="1:4" x14ac:dyDescent="0.25">
      <c r="A612" s="40">
        <v>20120907</v>
      </c>
      <c r="B612" s="40">
        <v>3</v>
      </c>
      <c r="C612" s="40">
        <v>26.1</v>
      </c>
      <c r="D612" s="40">
        <v>16.7</v>
      </c>
    </row>
    <row r="613" spans="1:4" x14ac:dyDescent="0.25">
      <c r="A613" s="40">
        <v>20120908</v>
      </c>
      <c r="B613" s="40">
        <v>0.5</v>
      </c>
      <c r="C613" s="40">
        <v>22.2</v>
      </c>
      <c r="D613" s="40">
        <v>11.1</v>
      </c>
    </row>
    <row r="614" spans="1:4" x14ac:dyDescent="0.25">
      <c r="A614" s="40">
        <v>20120909</v>
      </c>
      <c r="B614" s="40">
        <v>0</v>
      </c>
      <c r="C614" s="40">
        <v>23.3</v>
      </c>
      <c r="D614" s="40">
        <v>10.6</v>
      </c>
    </row>
    <row r="615" spans="1:4" x14ac:dyDescent="0.25">
      <c r="A615" s="40">
        <v>20120910</v>
      </c>
      <c r="B615" s="40">
        <v>0</v>
      </c>
      <c r="C615" s="40">
        <v>22.2</v>
      </c>
      <c r="D615" s="40">
        <v>11.1</v>
      </c>
    </row>
    <row r="616" spans="1:4" x14ac:dyDescent="0.25">
      <c r="A616" s="40">
        <v>20120911</v>
      </c>
      <c r="B616" s="40">
        <v>0</v>
      </c>
      <c r="C616" s="40">
        <v>25.6</v>
      </c>
      <c r="D616" s="40">
        <v>11.1</v>
      </c>
    </row>
    <row r="617" spans="1:4" x14ac:dyDescent="0.25">
      <c r="A617" s="40">
        <v>20120912</v>
      </c>
      <c r="B617" s="40">
        <v>0</v>
      </c>
      <c r="C617" s="40">
        <v>30.6</v>
      </c>
      <c r="D617" s="40">
        <v>16.7</v>
      </c>
    </row>
    <row r="618" spans="1:4" x14ac:dyDescent="0.25">
      <c r="A618" s="40">
        <v>20120913</v>
      </c>
      <c r="B618" s="40">
        <v>0</v>
      </c>
      <c r="C618" s="40">
        <v>30.6</v>
      </c>
      <c r="D618" s="40">
        <v>12.2</v>
      </c>
    </row>
    <row r="619" spans="1:4" x14ac:dyDescent="0.25">
      <c r="A619" s="40">
        <v>20120914</v>
      </c>
      <c r="B619" s="40">
        <v>2.5</v>
      </c>
      <c r="C619" s="40">
        <v>15.6</v>
      </c>
      <c r="D619" s="40">
        <v>10</v>
      </c>
    </row>
    <row r="620" spans="1:4" x14ac:dyDescent="0.25">
      <c r="A620" s="40">
        <v>20120915</v>
      </c>
      <c r="B620" s="40">
        <v>0</v>
      </c>
      <c r="C620" s="40">
        <v>24.4</v>
      </c>
      <c r="D620" s="40">
        <v>10</v>
      </c>
    </row>
    <row r="621" spans="1:4" x14ac:dyDescent="0.25">
      <c r="A621" s="40">
        <v>20120916</v>
      </c>
      <c r="B621" s="40">
        <v>0</v>
      </c>
      <c r="C621" s="40">
        <v>26.1</v>
      </c>
      <c r="D621" s="40">
        <v>11.1</v>
      </c>
    </row>
    <row r="622" spans="1:4" x14ac:dyDescent="0.25">
      <c r="A622" s="40">
        <v>20120917</v>
      </c>
      <c r="B622" s="40">
        <v>0</v>
      </c>
      <c r="C622" s="40">
        <v>24.4</v>
      </c>
      <c r="D622" s="40">
        <v>12.8</v>
      </c>
    </row>
    <row r="623" spans="1:4" x14ac:dyDescent="0.25">
      <c r="A623" s="40">
        <v>20120918</v>
      </c>
      <c r="B623" s="40">
        <v>0</v>
      </c>
      <c r="C623" s="40">
        <v>20</v>
      </c>
      <c r="D623" s="40">
        <v>8.9</v>
      </c>
    </row>
    <row r="624" spans="1:4" x14ac:dyDescent="0.25">
      <c r="A624" s="40">
        <v>20120919</v>
      </c>
      <c r="B624" s="40">
        <v>0</v>
      </c>
      <c r="C624" s="40">
        <v>16.100000000000001</v>
      </c>
      <c r="D624" s="40">
        <v>7.8</v>
      </c>
    </row>
    <row r="625" spans="1:4" x14ac:dyDescent="0.25">
      <c r="A625" s="40">
        <v>20120920</v>
      </c>
      <c r="B625" s="40">
        <v>0</v>
      </c>
      <c r="C625" s="40">
        <v>18.3</v>
      </c>
      <c r="D625" s="40">
        <v>8.9</v>
      </c>
    </row>
    <row r="626" spans="1:4" x14ac:dyDescent="0.25">
      <c r="A626" s="40">
        <v>20120921</v>
      </c>
      <c r="B626" s="40">
        <v>0</v>
      </c>
      <c r="C626" s="40">
        <v>19.399999999999999</v>
      </c>
      <c r="D626" s="40">
        <v>9.4</v>
      </c>
    </row>
    <row r="627" spans="1:4" x14ac:dyDescent="0.25">
      <c r="A627" s="40">
        <v>20120922</v>
      </c>
      <c r="B627" s="40">
        <v>8.9</v>
      </c>
      <c r="C627" s="40">
        <v>12.8</v>
      </c>
      <c r="D627" s="40">
        <v>5.6</v>
      </c>
    </row>
    <row r="628" spans="1:4" x14ac:dyDescent="0.25">
      <c r="A628" s="40">
        <v>20120923</v>
      </c>
      <c r="B628" s="40">
        <v>1</v>
      </c>
      <c r="C628" s="40">
        <v>12.8</v>
      </c>
      <c r="D628" s="40">
        <v>4.4000000000000004</v>
      </c>
    </row>
    <row r="629" spans="1:4" x14ac:dyDescent="0.25">
      <c r="A629" s="40">
        <v>20120924</v>
      </c>
      <c r="B629" s="40">
        <v>0</v>
      </c>
      <c r="C629" s="40">
        <v>15</v>
      </c>
      <c r="D629" s="40">
        <v>3.3</v>
      </c>
    </row>
    <row r="630" spans="1:4" x14ac:dyDescent="0.25">
      <c r="A630" s="40">
        <v>20120925</v>
      </c>
      <c r="B630" s="40">
        <v>0</v>
      </c>
      <c r="C630" s="40">
        <v>23.9</v>
      </c>
      <c r="D630" s="40">
        <v>3.3</v>
      </c>
    </row>
    <row r="631" spans="1:4" x14ac:dyDescent="0.25">
      <c r="A631" s="40">
        <v>20120926</v>
      </c>
      <c r="B631" s="40">
        <v>0</v>
      </c>
      <c r="C631" s="40">
        <v>26.1</v>
      </c>
      <c r="D631" s="40">
        <v>10</v>
      </c>
    </row>
    <row r="632" spans="1:4" x14ac:dyDescent="0.25">
      <c r="A632" s="40">
        <v>20120927</v>
      </c>
      <c r="B632" s="40">
        <v>0</v>
      </c>
      <c r="C632" s="40">
        <v>20.6</v>
      </c>
      <c r="D632" s="40">
        <v>6.7</v>
      </c>
    </row>
    <row r="633" spans="1:4" x14ac:dyDescent="0.25">
      <c r="A633" s="40">
        <v>20120928</v>
      </c>
      <c r="B633" s="40">
        <v>0</v>
      </c>
      <c r="C633" s="40">
        <v>18.899999999999999</v>
      </c>
      <c r="D633" s="40">
        <v>6.1</v>
      </c>
    </row>
    <row r="634" spans="1:4" x14ac:dyDescent="0.25">
      <c r="A634" s="40">
        <v>20120929</v>
      </c>
      <c r="B634" s="40">
        <v>0</v>
      </c>
      <c r="C634" s="40">
        <v>20</v>
      </c>
      <c r="D634" s="40">
        <v>6.7</v>
      </c>
    </row>
    <row r="635" spans="1:4" x14ac:dyDescent="0.25">
      <c r="A635" s="40">
        <v>20120930</v>
      </c>
      <c r="B635" s="40">
        <v>0</v>
      </c>
      <c r="C635" s="40">
        <v>25.6</v>
      </c>
      <c r="D635" s="40">
        <v>8.3000000000000007</v>
      </c>
    </row>
    <row r="636" spans="1:4" x14ac:dyDescent="0.25">
      <c r="A636" s="40">
        <v>20121001</v>
      </c>
      <c r="B636" s="40">
        <v>0</v>
      </c>
      <c r="C636" s="40">
        <v>23.3</v>
      </c>
      <c r="D636" s="40">
        <v>8.3000000000000007</v>
      </c>
    </row>
    <row r="637" spans="1:4" x14ac:dyDescent="0.25">
      <c r="A637" s="40">
        <v>20121002</v>
      </c>
      <c r="B637" s="40">
        <v>0</v>
      </c>
      <c r="C637" s="40">
        <v>20</v>
      </c>
      <c r="D637" s="40">
        <v>8.9</v>
      </c>
    </row>
    <row r="638" spans="1:4" x14ac:dyDescent="0.25">
      <c r="A638" s="40">
        <v>20121003</v>
      </c>
      <c r="B638" s="40">
        <v>0</v>
      </c>
      <c r="C638" s="40">
        <v>21.7</v>
      </c>
      <c r="D638" s="40">
        <v>8.9</v>
      </c>
    </row>
    <row r="639" spans="1:4" x14ac:dyDescent="0.25">
      <c r="A639" s="40">
        <v>20121004</v>
      </c>
      <c r="B639" s="40">
        <v>0</v>
      </c>
      <c r="C639" s="40">
        <v>22.8</v>
      </c>
      <c r="D639" s="40">
        <v>8.9</v>
      </c>
    </row>
    <row r="640" spans="1:4" x14ac:dyDescent="0.25">
      <c r="A640" s="40">
        <v>20121005</v>
      </c>
      <c r="B640" s="40">
        <v>0</v>
      </c>
      <c r="C640" s="40">
        <v>16.100000000000001</v>
      </c>
      <c r="D640" s="40">
        <v>3.3</v>
      </c>
    </row>
    <row r="641" spans="1:4" x14ac:dyDescent="0.25">
      <c r="A641" s="40">
        <v>20121006</v>
      </c>
      <c r="B641" s="40">
        <v>0</v>
      </c>
      <c r="C641" s="40">
        <v>9.4</v>
      </c>
      <c r="D641" s="40">
        <v>0.6</v>
      </c>
    </row>
    <row r="642" spans="1:4" x14ac:dyDescent="0.25">
      <c r="A642" s="40">
        <v>20121007</v>
      </c>
      <c r="B642" s="40">
        <v>0</v>
      </c>
      <c r="C642" s="40">
        <v>7.2</v>
      </c>
      <c r="D642" s="40">
        <v>1.1000000000000001</v>
      </c>
    </row>
    <row r="643" spans="1:4" x14ac:dyDescent="0.25">
      <c r="A643" s="40">
        <v>20121008</v>
      </c>
      <c r="B643" s="40">
        <v>0</v>
      </c>
      <c r="C643" s="40">
        <v>11.1</v>
      </c>
      <c r="D643" s="40">
        <v>2.8</v>
      </c>
    </row>
    <row r="644" spans="1:4" x14ac:dyDescent="0.25">
      <c r="A644" s="40">
        <v>20121009</v>
      </c>
      <c r="B644" s="40">
        <v>0</v>
      </c>
      <c r="C644" s="40">
        <v>17.2</v>
      </c>
      <c r="D644" s="40">
        <v>2.8</v>
      </c>
    </row>
    <row r="645" spans="1:4" x14ac:dyDescent="0.25">
      <c r="A645" s="40">
        <v>20121010</v>
      </c>
      <c r="B645" s="40">
        <v>3.8</v>
      </c>
      <c r="C645" s="40">
        <v>16.7</v>
      </c>
      <c r="D645" s="40">
        <v>1.1000000000000001</v>
      </c>
    </row>
    <row r="646" spans="1:4" x14ac:dyDescent="0.25">
      <c r="A646" s="40">
        <v>20121011</v>
      </c>
      <c r="B646" s="40">
        <v>0</v>
      </c>
      <c r="C646" s="40">
        <v>10.6</v>
      </c>
      <c r="D646" s="40">
        <v>0</v>
      </c>
    </row>
    <row r="647" spans="1:4" x14ac:dyDescent="0.25">
      <c r="A647" s="40">
        <v>20121012</v>
      </c>
      <c r="B647" s="40">
        <v>0</v>
      </c>
      <c r="C647" s="40">
        <v>16.7</v>
      </c>
      <c r="D647" s="40">
        <v>2.2000000000000002</v>
      </c>
    </row>
    <row r="648" spans="1:4" x14ac:dyDescent="0.25">
      <c r="A648" s="40">
        <v>20121013</v>
      </c>
      <c r="B648" s="40">
        <v>7.6</v>
      </c>
      <c r="C648" s="40">
        <v>13.3</v>
      </c>
      <c r="D648" s="40">
        <v>1.7</v>
      </c>
    </row>
    <row r="649" spans="1:4" x14ac:dyDescent="0.25">
      <c r="A649" s="40">
        <v>20121014</v>
      </c>
      <c r="B649" s="40">
        <v>8.4</v>
      </c>
      <c r="C649" s="40">
        <v>16.7</v>
      </c>
      <c r="D649" s="40">
        <v>8.9</v>
      </c>
    </row>
    <row r="650" spans="1:4" x14ac:dyDescent="0.25">
      <c r="A650" s="40">
        <v>20121015</v>
      </c>
      <c r="B650" s="40">
        <v>29</v>
      </c>
      <c r="C650" s="40">
        <v>16.100000000000001</v>
      </c>
      <c r="D650" s="40">
        <v>5</v>
      </c>
    </row>
    <row r="651" spans="1:4" x14ac:dyDescent="0.25">
      <c r="A651" s="40">
        <v>20121016</v>
      </c>
      <c r="B651" s="40">
        <v>0</v>
      </c>
      <c r="C651" s="40">
        <v>15</v>
      </c>
      <c r="D651" s="40">
        <v>3.9</v>
      </c>
    </row>
    <row r="652" spans="1:4" x14ac:dyDescent="0.25">
      <c r="A652" s="40">
        <v>20121017</v>
      </c>
      <c r="B652" s="40">
        <v>0</v>
      </c>
      <c r="C652" s="40">
        <v>21.7</v>
      </c>
      <c r="D652" s="40">
        <v>8.3000000000000007</v>
      </c>
    </row>
    <row r="653" spans="1:4" x14ac:dyDescent="0.25">
      <c r="A653" s="40">
        <v>20121018</v>
      </c>
      <c r="B653" s="40">
        <v>11.9</v>
      </c>
      <c r="C653" s="40">
        <v>18.899999999999999</v>
      </c>
      <c r="D653" s="40">
        <v>7.8</v>
      </c>
    </row>
    <row r="654" spans="1:4" x14ac:dyDescent="0.25">
      <c r="A654" s="40">
        <v>20121019</v>
      </c>
      <c r="B654" s="40">
        <v>1.5</v>
      </c>
      <c r="C654" s="40">
        <v>7.8</v>
      </c>
      <c r="D654" s="40">
        <v>6.1</v>
      </c>
    </row>
    <row r="655" spans="1:4" x14ac:dyDescent="0.25">
      <c r="A655" s="40">
        <v>20121020</v>
      </c>
      <c r="B655" s="40">
        <v>1.3</v>
      </c>
      <c r="C655" s="40">
        <v>11.1</v>
      </c>
      <c r="D655" s="40">
        <v>3.3</v>
      </c>
    </row>
    <row r="656" spans="1:4" x14ac:dyDescent="0.25">
      <c r="A656" s="40">
        <v>20121021</v>
      </c>
      <c r="B656" s="40">
        <v>0</v>
      </c>
      <c r="C656" s="40">
        <v>12.8</v>
      </c>
      <c r="D656" s="40">
        <v>3.3</v>
      </c>
    </row>
    <row r="657" spans="1:4" x14ac:dyDescent="0.25">
      <c r="A657" s="40">
        <v>20121022</v>
      </c>
      <c r="B657" s="40">
        <v>0</v>
      </c>
      <c r="C657" s="40">
        <v>20.6</v>
      </c>
      <c r="D657" s="40">
        <v>5.6</v>
      </c>
    </row>
    <row r="658" spans="1:4" x14ac:dyDescent="0.25">
      <c r="A658" s="40">
        <v>20121023</v>
      </c>
      <c r="B658" s="40">
        <v>22.4</v>
      </c>
      <c r="C658" s="40">
        <v>18.3</v>
      </c>
      <c r="D658" s="40">
        <v>12.8</v>
      </c>
    </row>
    <row r="659" spans="1:4" x14ac:dyDescent="0.25">
      <c r="A659" s="40">
        <v>20121024</v>
      </c>
      <c r="B659" s="40">
        <v>0</v>
      </c>
      <c r="C659" s="40">
        <v>22.8</v>
      </c>
      <c r="D659" s="40">
        <v>15.6</v>
      </c>
    </row>
    <row r="660" spans="1:4" x14ac:dyDescent="0.25">
      <c r="A660" s="40">
        <v>20121025</v>
      </c>
      <c r="B660" s="40">
        <v>0</v>
      </c>
      <c r="C660" s="40">
        <v>25.6</v>
      </c>
      <c r="D660" s="40">
        <v>17.2</v>
      </c>
    </row>
    <row r="661" spans="1:4" x14ac:dyDescent="0.25">
      <c r="A661" s="40">
        <v>20121026</v>
      </c>
      <c r="B661" s="40">
        <v>2.5</v>
      </c>
      <c r="C661" s="40">
        <v>21.1</v>
      </c>
      <c r="D661" s="40">
        <v>0.6</v>
      </c>
    </row>
    <row r="662" spans="1:4" x14ac:dyDescent="0.25">
      <c r="A662" s="40">
        <v>20121027</v>
      </c>
      <c r="B662" s="40">
        <v>0</v>
      </c>
      <c r="C662" s="40">
        <v>8.3000000000000007</v>
      </c>
      <c r="D662" s="40">
        <v>-0.6</v>
      </c>
    </row>
    <row r="663" spans="1:4" x14ac:dyDescent="0.25">
      <c r="A663" s="40">
        <v>20121028</v>
      </c>
      <c r="B663" s="40">
        <v>0</v>
      </c>
      <c r="C663" s="40">
        <v>6.7</v>
      </c>
      <c r="D663" s="40">
        <v>-0.6</v>
      </c>
    </row>
    <row r="664" spans="1:4" x14ac:dyDescent="0.25">
      <c r="A664" s="40">
        <v>20121029</v>
      </c>
      <c r="B664" s="40">
        <v>0</v>
      </c>
      <c r="C664" s="40">
        <v>9.4</v>
      </c>
      <c r="D664" s="40">
        <v>-0.6</v>
      </c>
    </row>
    <row r="665" spans="1:4" x14ac:dyDescent="0.25">
      <c r="A665" s="40">
        <v>20121030</v>
      </c>
      <c r="B665" s="40">
        <v>0</v>
      </c>
      <c r="C665" s="40">
        <v>10</v>
      </c>
      <c r="D665" s="40">
        <v>-1.1000000000000001</v>
      </c>
    </row>
    <row r="666" spans="1:4" x14ac:dyDescent="0.25">
      <c r="A666" s="40">
        <v>20121031</v>
      </c>
      <c r="B666" s="40">
        <v>0</v>
      </c>
      <c r="C666" s="40">
        <v>9.4</v>
      </c>
      <c r="D666" s="40">
        <v>0.6</v>
      </c>
    </row>
    <row r="667" spans="1:4" x14ac:dyDescent="0.25">
      <c r="A667" s="40">
        <v>20121101</v>
      </c>
      <c r="B667" s="40">
        <v>0</v>
      </c>
      <c r="C667" s="40">
        <v>8.9</v>
      </c>
      <c r="D667" s="40">
        <v>-1.1000000000000001</v>
      </c>
    </row>
    <row r="668" spans="1:4" x14ac:dyDescent="0.25">
      <c r="A668" s="40">
        <v>20121102</v>
      </c>
      <c r="B668" s="40">
        <v>0</v>
      </c>
      <c r="C668" s="40">
        <v>12.2</v>
      </c>
      <c r="D668" s="40">
        <v>0.6</v>
      </c>
    </row>
    <row r="669" spans="1:4" x14ac:dyDescent="0.25">
      <c r="A669" s="40">
        <v>20121103</v>
      </c>
      <c r="B669" s="40">
        <v>0</v>
      </c>
      <c r="C669" s="40">
        <v>7.2</v>
      </c>
      <c r="D669" s="40">
        <v>-0.6</v>
      </c>
    </row>
    <row r="670" spans="1:4" x14ac:dyDescent="0.25">
      <c r="A670" s="40">
        <v>20121104</v>
      </c>
      <c r="B670" s="40">
        <v>0</v>
      </c>
      <c r="C670" s="40">
        <v>7.8</v>
      </c>
      <c r="D670" s="40">
        <v>2.8</v>
      </c>
    </row>
    <row r="671" spans="1:4" x14ac:dyDescent="0.25">
      <c r="A671" s="40">
        <v>20121105</v>
      </c>
      <c r="B671" s="40">
        <v>0</v>
      </c>
      <c r="C671" s="40">
        <v>8.3000000000000007</v>
      </c>
      <c r="D671" s="40">
        <v>1.7</v>
      </c>
    </row>
    <row r="672" spans="1:4" x14ac:dyDescent="0.25">
      <c r="A672" s="40">
        <v>20121106</v>
      </c>
      <c r="B672" s="40">
        <v>0</v>
      </c>
      <c r="C672" s="40">
        <v>7.8</v>
      </c>
      <c r="D672" s="40">
        <v>0.6</v>
      </c>
    </row>
    <row r="673" spans="1:4" x14ac:dyDescent="0.25">
      <c r="A673" s="40">
        <v>20121107</v>
      </c>
      <c r="B673" s="40">
        <v>6.4</v>
      </c>
      <c r="C673" s="40">
        <v>5</v>
      </c>
      <c r="D673" s="40">
        <v>1.1000000000000001</v>
      </c>
    </row>
    <row r="674" spans="1:4" x14ac:dyDescent="0.25">
      <c r="A674" s="40">
        <v>20121108</v>
      </c>
      <c r="B674" s="40">
        <v>0</v>
      </c>
      <c r="C674" s="40">
        <v>6.1</v>
      </c>
      <c r="D674" s="40">
        <v>1.1000000000000001</v>
      </c>
    </row>
    <row r="675" spans="1:4" x14ac:dyDescent="0.25">
      <c r="A675" s="40">
        <v>20121109</v>
      </c>
      <c r="B675" s="40">
        <v>0</v>
      </c>
      <c r="C675" s="40">
        <v>10.6</v>
      </c>
      <c r="D675" s="40">
        <v>2.8</v>
      </c>
    </row>
    <row r="676" spans="1:4" x14ac:dyDescent="0.25">
      <c r="A676" s="40">
        <v>20121110</v>
      </c>
      <c r="B676" s="40">
        <v>0</v>
      </c>
      <c r="C676" s="40">
        <v>13.3</v>
      </c>
      <c r="D676" s="40">
        <v>3.9</v>
      </c>
    </row>
    <row r="677" spans="1:4" x14ac:dyDescent="0.25">
      <c r="A677" s="40">
        <v>20121111</v>
      </c>
      <c r="B677" s="40">
        <v>1</v>
      </c>
      <c r="C677" s="40">
        <v>20.6</v>
      </c>
      <c r="D677" s="40">
        <v>9.4</v>
      </c>
    </row>
    <row r="678" spans="1:4" x14ac:dyDescent="0.25">
      <c r="A678" s="40">
        <v>20121112</v>
      </c>
      <c r="B678" s="40">
        <v>25.4</v>
      </c>
      <c r="C678" s="40">
        <v>20.6</v>
      </c>
      <c r="D678" s="40">
        <v>-5</v>
      </c>
    </row>
    <row r="679" spans="1:4" x14ac:dyDescent="0.25">
      <c r="A679" s="40">
        <v>20121113</v>
      </c>
      <c r="B679" s="40">
        <v>0</v>
      </c>
      <c r="C679" s="40">
        <v>-1.1000000000000001</v>
      </c>
      <c r="D679" s="40">
        <v>-5.6</v>
      </c>
    </row>
    <row r="680" spans="1:4" x14ac:dyDescent="0.25">
      <c r="A680" s="40">
        <v>20121114</v>
      </c>
      <c r="B680" s="40">
        <v>0</v>
      </c>
      <c r="C680" s="40">
        <v>5</v>
      </c>
      <c r="D680" s="40">
        <v>-6.1</v>
      </c>
    </row>
    <row r="681" spans="1:4" x14ac:dyDescent="0.25">
      <c r="A681" s="40">
        <v>20121115</v>
      </c>
      <c r="B681" s="40">
        <v>0</v>
      </c>
      <c r="C681" s="40">
        <v>10.6</v>
      </c>
      <c r="D681" s="40">
        <v>1.1000000000000001</v>
      </c>
    </row>
    <row r="682" spans="1:4" x14ac:dyDescent="0.25">
      <c r="A682" s="40">
        <v>20121116</v>
      </c>
      <c r="B682" s="40">
        <v>0</v>
      </c>
      <c r="C682" s="40">
        <v>11.7</v>
      </c>
      <c r="D682" s="40">
        <v>0</v>
      </c>
    </row>
    <row r="683" spans="1:4" x14ac:dyDescent="0.25">
      <c r="A683" s="40">
        <v>20121117</v>
      </c>
      <c r="B683" s="40">
        <v>0</v>
      </c>
      <c r="C683" s="40">
        <v>7.8</v>
      </c>
      <c r="D683" s="40">
        <v>-0.6</v>
      </c>
    </row>
    <row r="684" spans="1:4" x14ac:dyDescent="0.25">
      <c r="A684" s="40">
        <v>20121118</v>
      </c>
      <c r="B684" s="40">
        <v>0</v>
      </c>
      <c r="C684" s="40">
        <v>12.8</v>
      </c>
      <c r="D684" s="40">
        <v>1.1000000000000001</v>
      </c>
    </row>
    <row r="685" spans="1:4" x14ac:dyDescent="0.25">
      <c r="A685" s="40">
        <v>20121119</v>
      </c>
      <c r="B685" s="40">
        <v>0</v>
      </c>
      <c r="C685" s="40">
        <v>13.3</v>
      </c>
      <c r="D685" s="40">
        <v>3.3</v>
      </c>
    </row>
    <row r="686" spans="1:4" x14ac:dyDescent="0.25">
      <c r="A686" s="40">
        <v>20121120</v>
      </c>
      <c r="B686" s="40">
        <v>0</v>
      </c>
      <c r="C686" s="40">
        <v>13.9</v>
      </c>
      <c r="D686" s="40">
        <v>3.3</v>
      </c>
    </row>
    <row r="687" spans="1:4" x14ac:dyDescent="0.25">
      <c r="A687" s="40">
        <v>20121121</v>
      </c>
      <c r="B687" s="40">
        <v>0</v>
      </c>
      <c r="C687" s="40">
        <v>7.8</v>
      </c>
      <c r="D687" s="40">
        <v>2.2000000000000002</v>
      </c>
    </row>
    <row r="688" spans="1:4" x14ac:dyDescent="0.25">
      <c r="A688" s="40">
        <v>20121122</v>
      </c>
      <c r="B688" s="40">
        <v>0</v>
      </c>
      <c r="C688" s="40">
        <v>15</v>
      </c>
      <c r="D688" s="40">
        <v>2.2000000000000002</v>
      </c>
    </row>
    <row r="689" spans="1:4" x14ac:dyDescent="0.25">
      <c r="A689" s="40">
        <v>20121123</v>
      </c>
      <c r="B689" s="40">
        <v>0</v>
      </c>
      <c r="C689" s="40">
        <v>17.8</v>
      </c>
      <c r="D689" s="40">
        <v>-2.2000000000000002</v>
      </c>
    </row>
    <row r="690" spans="1:4" x14ac:dyDescent="0.25">
      <c r="A690" s="40">
        <v>20121124</v>
      </c>
      <c r="B690" s="40">
        <v>0</v>
      </c>
      <c r="C690" s="40">
        <v>-1.1000000000000001</v>
      </c>
      <c r="D690" s="40">
        <v>-4.4000000000000004</v>
      </c>
    </row>
    <row r="691" spans="1:4" x14ac:dyDescent="0.25">
      <c r="A691" s="40">
        <v>20121125</v>
      </c>
      <c r="B691" s="40">
        <v>0</v>
      </c>
      <c r="C691" s="40">
        <v>1.1000000000000001</v>
      </c>
      <c r="D691" s="40">
        <v>-5.6</v>
      </c>
    </row>
    <row r="692" spans="1:4" x14ac:dyDescent="0.25">
      <c r="A692" s="40">
        <v>20121126</v>
      </c>
      <c r="B692" s="40">
        <v>0</v>
      </c>
      <c r="C692" s="40">
        <v>2.8</v>
      </c>
      <c r="D692" s="40">
        <v>-3.3</v>
      </c>
    </row>
    <row r="693" spans="1:4" x14ac:dyDescent="0.25">
      <c r="A693" s="40">
        <v>20121127</v>
      </c>
      <c r="B693" s="40">
        <v>0</v>
      </c>
      <c r="C693" s="40">
        <v>0</v>
      </c>
      <c r="D693" s="40">
        <v>-8.9</v>
      </c>
    </row>
    <row r="694" spans="1:4" x14ac:dyDescent="0.25">
      <c r="A694" s="40">
        <v>20121128</v>
      </c>
      <c r="B694" s="40">
        <v>0</v>
      </c>
      <c r="C694" s="40">
        <v>0</v>
      </c>
      <c r="D694" s="40">
        <v>-10</v>
      </c>
    </row>
    <row r="695" spans="1:4" x14ac:dyDescent="0.25">
      <c r="A695" s="40">
        <v>20121129</v>
      </c>
      <c r="B695" s="40">
        <v>0</v>
      </c>
      <c r="C695" s="40">
        <v>5.6</v>
      </c>
      <c r="D695" s="40">
        <v>-4.4000000000000004</v>
      </c>
    </row>
    <row r="696" spans="1:4" x14ac:dyDescent="0.25">
      <c r="A696" s="40">
        <v>20121130</v>
      </c>
      <c r="B696" s="40">
        <v>0</v>
      </c>
      <c r="C696" s="40">
        <v>9.4</v>
      </c>
      <c r="D696" s="40">
        <v>-0.6</v>
      </c>
    </row>
    <row r="697" spans="1:4" x14ac:dyDescent="0.25">
      <c r="A697" s="40">
        <v>20121201</v>
      </c>
      <c r="B697" s="40">
        <v>0</v>
      </c>
      <c r="C697" s="40">
        <v>7.2</v>
      </c>
      <c r="D697" s="40">
        <v>0.6</v>
      </c>
    </row>
    <row r="698" spans="1:4" x14ac:dyDescent="0.25">
      <c r="A698" s="40">
        <v>20121202</v>
      </c>
      <c r="B698" s="40">
        <v>0</v>
      </c>
      <c r="C698" s="40">
        <v>10</v>
      </c>
      <c r="D698" s="40">
        <v>0.6</v>
      </c>
    </row>
    <row r="699" spans="1:4" x14ac:dyDescent="0.25">
      <c r="A699" s="40">
        <v>20121203</v>
      </c>
      <c r="B699" s="40">
        <v>0</v>
      </c>
      <c r="C699" s="40">
        <v>10</v>
      </c>
      <c r="D699" s="40">
        <v>4.4000000000000004</v>
      </c>
    </row>
    <row r="700" spans="1:4" x14ac:dyDescent="0.25">
      <c r="A700" s="40">
        <v>20121204</v>
      </c>
      <c r="B700" s="40">
        <v>0</v>
      </c>
      <c r="C700" s="40">
        <v>18.3</v>
      </c>
      <c r="D700" s="40">
        <v>1.7</v>
      </c>
    </row>
    <row r="701" spans="1:4" x14ac:dyDescent="0.25">
      <c r="A701" s="40">
        <v>20121205</v>
      </c>
      <c r="B701" s="40">
        <v>0</v>
      </c>
      <c r="C701" s="40">
        <v>10.6</v>
      </c>
      <c r="D701" s="40">
        <v>-3.9</v>
      </c>
    </row>
    <row r="702" spans="1:4" x14ac:dyDescent="0.25">
      <c r="A702" s="40">
        <v>20121206</v>
      </c>
      <c r="B702" s="40">
        <v>0</v>
      </c>
      <c r="C702" s="40">
        <v>3.9</v>
      </c>
      <c r="D702" s="40">
        <v>-5</v>
      </c>
    </row>
    <row r="703" spans="1:4" x14ac:dyDescent="0.25">
      <c r="A703" s="40">
        <v>20121207</v>
      </c>
      <c r="B703" s="40">
        <v>0</v>
      </c>
      <c r="C703" s="40">
        <v>8.3000000000000007</v>
      </c>
      <c r="D703" s="40">
        <v>-5</v>
      </c>
    </row>
    <row r="704" spans="1:4" x14ac:dyDescent="0.25">
      <c r="A704" s="40">
        <v>20121208</v>
      </c>
      <c r="B704" s="40">
        <v>1.3</v>
      </c>
      <c r="C704" s="40">
        <v>5</v>
      </c>
      <c r="D704" s="40">
        <v>0</v>
      </c>
    </row>
    <row r="705" spans="1:4" x14ac:dyDescent="0.25">
      <c r="A705" s="40">
        <v>20121209</v>
      </c>
      <c r="B705" s="40">
        <v>0</v>
      </c>
      <c r="C705" s="40">
        <v>3.9</v>
      </c>
      <c r="D705" s="40">
        <v>-1.1000000000000001</v>
      </c>
    </row>
    <row r="706" spans="1:4" x14ac:dyDescent="0.25">
      <c r="A706" s="40">
        <v>20121210</v>
      </c>
      <c r="B706" s="40">
        <v>9.6999999999999993</v>
      </c>
      <c r="C706" s="40">
        <v>3.9</v>
      </c>
      <c r="D706" s="40">
        <v>-2.8</v>
      </c>
    </row>
    <row r="707" spans="1:4" x14ac:dyDescent="0.25">
      <c r="A707" s="40">
        <v>20121211</v>
      </c>
      <c r="B707" s="40">
        <v>0</v>
      </c>
      <c r="C707" s="40">
        <v>3.9</v>
      </c>
      <c r="D707" s="40">
        <v>-8.3000000000000007</v>
      </c>
    </row>
    <row r="708" spans="1:4" x14ac:dyDescent="0.25">
      <c r="A708" s="40">
        <v>20121212</v>
      </c>
      <c r="B708" s="40">
        <v>0</v>
      </c>
      <c r="C708" s="40">
        <v>0.6</v>
      </c>
      <c r="D708" s="40">
        <v>-8.3000000000000007</v>
      </c>
    </row>
    <row r="709" spans="1:4" x14ac:dyDescent="0.25">
      <c r="A709" s="40">
        <v>20121213</v>
      </c>
      <c r="B709" s="40">
        <v>0</v>
      </c>
      <c r="C709" s="40">
        <v>7.8</v>
      </c>
      <c r="D709" s="40">
        <v>-2.2000000000000002</v>
      </c>
    </row>
    <row r="710" spans="1:4" x14ac:dyDescent="0.25">
      <c r="A710" s="40">
        <v>20121214</v>
      </c>
      <c r="B710" s="40">
        <v>0</v>
      </c>
      <c r="C710" s="40">
        <v>7.8</v>
      </c>
      <c r="D710" s="40">
        <v>-3.3</v>
      </c>
    </row>
    <row r="711" spans="1:4" x14ac:dyDescent="0.25">
      <c r="A711" s="40">
        <v>20121215</v>
      </c>
      <c r="B711" s="40">
        <v>9.4</v>
      </c>
      <c r="C711" s="40">
        <v>8.9</v>
      </c>
      <c r="D711" s="40">
        <v>-3.3</v>
      </c>
    </row>
    <row r="712" spans="1:4" x14ac:dyDescent="0.25">
      <c r="A712" s="40">
        <v>20121216</v>
      </c>
      <c r="B712" s="40">
        <v>10.7</v>
      </c>
      <c r="C712" s="40">
        <v>7.2</v>
      </c>
      <c r="D712" s="40">
        <v>2.8</v>
      </c>
    </row>
    <row r="713" spans="1:4" x14ac:dyDescent="0.25">
      <c r="A713" s="40">
        <v>20121217</v>
      </c>
      <c r="B713" s="40">
        <v>0</v>
      </c>
      <c r="C713" s="40">
        <v>3.3</v>
      </c>
      <c r="D713" s="40">
        <v>-2.8</v>
      </c>
    </row>
    <row r="714" spans="1:4" x14ac:dyDescent="0.25">
      <c r="A714" s="40">
        <v>20121218</v>
      </c>
      <c r="B714" s="40">
        <v>0</v>
      </c>
      <c r="C714" s="40">
        <v>-1.1000000000000001</v>
      </c>
      <c r="D714" s="40">
        <v>-2.8</v>
      </c>
    </row>
    <row r="715" spans="1:4" x14ac:dyDescent="0.25">
      <c r="A715" s="40">
        <v>20121219</v>
      </c>
      <c r="B715" s="40">
        <v>0</v>
      </c>
      <c r="C715" s="40">
        <v>1.1000000000000001</v>
      </c>
      <c r="D715" s="40">
        <v>-1.7</v>
      </c>
    </row>
    <row r="716" spans="1:4" x14ac:dyDescent="0.25">
      <c r="A716" s="40">
        <v>20121220</v>
      </c>
      <c r="B716" s="40">
        <v>20.3</v>
      </c>
      <c r="C716" s="40">
        <v>2.8</v>
      </c>
      <c r="D716" s="40">
        <v>0</v>
      </c>
    </row>
    <row r="717" spans="1:4" x14ac:dyDescent="0.25">
      <c r="A717" s="40">
        <v>20121221</v>
      </c>
      <c r="B717" s="40">
        <v>2.5</v>
      </c>
      <c r="C717" s="40">
        <v>2.2000000000000002</v>
      </c>
      <c r="D717" s="40">
        <v>-8.9</v>
      </c>
    </row>
    <row r="718" spans="1:4" x14ac:dyDescent="0.25">
      <c r="A718" s="40">
        <v>20121222</v>
      </c>
      <c r="B718" s="40">
        <v>0</v>
      </c>
      <c r="C718" s="40">
        <v>-5.6</v>
      </c>
      <c r="D718" s="40">
        <v>-12.2</v>
      </c>
    </row>
    <row r="719" spans="1:4" x14ac:dyDescent="0.25">
      <c r="A719" s="40">
        <v>20121223</v>
      </c>
      <c r="B719" s="40">
        <v>0</v>
      </c>
      <c r="C719" s="40">
        <v>-2.2000000000000002</v>
      </c>
      <c r="D719" s="40">
        <v>-12.2</v>
      </c>
    </row>
    <row r="720" spans="1:4" x14ac:dyDescent="0.25">
      <c r="A720" s="40">
        <v>20121224</v>
      </c>
      <c r="B720" s="40">
        <v>0</v>
      </c>
      <c r="C720" s="40">
        <v>-3.9</v>
      </c>
      <c r="D720" s="40">
        <v>-9.4</v>
      </c>
    </row>
    <row r="721" spans="1:4" x14ac:dyDescent="0.25">
      <c r="A721" s="40">
        <v>20121225</v>
      </c>
      <c r="B721" s="40">
        <v>0.5</v>
      </c>
      <c r="C721" s="40">
        <v>-3.3</v>
      </c>
      <c r="D721" s="40">
        <v>-11.7</v>
      </c>
    </row>
    <row r="722" spans="1:4" x14ac:dyDescent="0.25">
      <c r="A722" s="40">
        <v>20121226</v>
      </c>
      <c r="B722" s="40">
        <v>0</v>
      </c>
      <c r="C722" s="40">
        <v>-7.2</v>
      </c>
      <c r="D722" s="40">
        <v>-12.8</v>
      </c>
    </row>
    <row r="723" spans="1:4" x14ac:dyDescent="0.25">
      <c r="A723" s="40">
        <v>20121227</v>
      </c>
      <c r="B723" s="40">
        <v>0</v>
      </c>
      <c r="C723" s="40">
        <v>-3.3</v>
      </c>
      <c r="D723" s="40">
        <v>-11.7</v>
      </c>
    </row>
    <row r="724" spans="1:4" x14ac:dyDescent="0.25">
      <c r="A724" s="40">
        <v>20121228</v>
      </c>
      <c r="B724" s="40">
        <v>0</v>
      </c>
      <c r="C724" s="40">
        <v>-2.8</v>
      </c>
      <c r="D724" s="40">
        <v>-11.7</v>
      </c>
    </row>
    <row r="725" spans="1:4" x14ac:dyDescent="0.25">
      <c r="A725" s="40">
        <v>20121229</v>
      </c>
      <c r="B725" s="40">
        <v>1.5</v>
      </c>
      <c r="C725" s="40">
        <v>-2.2000000000000002</v>
      </c>
      <c r="D725" s="40">
        <v>-6.1</v>
      </c>
    </row>
    <row r="726" spans="1:4" x14ac:dyDescent="0.25">
      <c r="A726" s="40">
        <v>20121230</v>
      </c>
      <c r="B726" s="40">
        <v>0</v>
      </c>
      <c r="C726" s="40">
        <v>-5</v>
      </c>
      <c r="D726" s="40">
        <v>-14.4</v>
      </c>
    </row>
    <row r="727" spans="1:4" x14ac:dyDescent="0.25">
      <c r="A727" s="40">
        <v>20121231</v>
      </c>
      <c r="B727" s="40">
        <v>0</v>
      </c>
      <c r="C727" s="40">
        <v>1.7</v>
      </c>
      <c r="D727" s="40">
        <v>-15.6</v>
      </c>
    </row>
    <row r="728" spans="1:4" x14ac:dyDescent="0.25">
      <c r="A728" s="40">
        <v>20130101</v>
      </c>
      <c r="B728" s="40">
        <v>0</v>
      </c>
      <c r="C728" s="40">
        <v>-5.6</v>
      </c>
      <c r="D728" s="40">
        <v>-15.6</v>
      </c>
    </row>
    <row r="729" spans="1:4" x14ac:dyDescent="0.25">
      <c r="A729" s="40">
        <v>20130102</v>
      </c>
      <c r="B729" s="40">
        <v>0</v>
      </c>
      <c r="C729" s="40">
        <v>-10</v>
      </c>
      <c r="D729" s="40">
        <v>-16.100000000000001</v>
      </c>
    </row>
    <row r="730" spans="1:4" x14ac:dyDescent="0.25">
      <c r="A730" s="40">
        <v>20130103</v>
      </c>
      <c r="B730" s="40">
        <v>0</v>
      </c>
      <c r="C730" s="40">
        <v>-3.3</v>
      </c>
      <c r="D730" s="40">
        <v>-12.2</v>
      </c>
    </row>
    <row r="731" spans="1:4" x14ac:dyDescent="0.25">
      <c r="A731" s="40">
        <v>20130104</v>
      </c>
      <c r="B731" s="40">
        <v>0</v>
      </c>
      <c r="C731" s="40">
        <v>-3.3</v>
      </c>
      <c r="D731" s="40">
        <v>-12.2</v>
      </c>
    </row>
    <row r="732" spans="1:4" x14ac:dyDescent="0.25">
      <c r="A732" s="40">
        <v>20130105</v>
      </c>
      <c r="B732" s="40">
        <v>0</v>
      </c>
      <c r="C732" s="40">
        <v>-0.6</v>
      </c>
      <c r="D732" s="40">
        <v>-10.6</v>
      </c>
    </row>
    <row r="733" spans="1:4" x14ac:dyDescent="0.25">
      <c r="A733" s="40">
        <v>20130106</v>
      </c>
      <c r="B733" s="40">
        <v>0</v>
      </c>
      <c r="C733" s="40">
        <v>1.7</v>
      </c>
      <c r="D733" s="40">
        <v>-10.6</v>
      </c>
    </row>
    <row r="734" spans="1:4" x14ac:dyDescent="0.25">
      <c r="A734" s="40">
        <v>20130107</v>
      </c>
      <c r="B734" s="40">
        <v>0</v>
      </c>
      <c r="C734" s="40">
        <v>-4.4000000000000004</v>
      </c>
      <c r="D734" s="40">
        <v>-9.4</v>
      </c>
    </row>
    <row r="735" spans="1:4" x14ac:dyDescent="0.25">
      <c r="A735" s="40">
        <v>20130108</v>
      </c>
      <c r="B735" s="40">
        <v>0</v>
      </c>
      <c r="C735" s="40">
        <v>3.3</v>
      </c>
      <c r="D735" s="40">
        <v>-6.7</v>
      </c>
    </row>
    <row r="736" spans="1:4" x14ac:dyDescent="0.25">
      <c r="A736" s="40">
        <v>20130109</v>
      </c>
      <c r="B736" s="40">
        <v>0</v>
      </c>
      <c r="C736" s="40">
        <v>4.4000000000000004</v>
      </c>
      <c r="D736" s="40">
        <v>-6.1</v>
      </c>
    </row>
    <row r="737" spans="1:4" x14ac:dyDescent="0.25">
      <c r="A737" s="40">
        <v>20130110</v>
      </c>
      <c r="B737" s="40">
        <v>0</v>
      </c>
      <c r="C737" s="40">
        <v>3.9</v>
      </c>
      <c r="D737" s="40">
        <v>-5.6</v>
      </c>
    </row>
    <row r="738" spans="1:4" x14ac:dyDescent="0.25">
      <c r="A738" s="40">
        <v>20130111</v>
      </c>
      <c r="B738" s="40">
        <v>6.4</v>
      </c>
      <c r="C738" s="40">
        <v>4.4000000000000004</v>
      </c>
      <c r="D738" s="40">
        <v>-6.1</v>
      </c>
    </row>
    <row r="739" spans="1:4" x14ac:dyDescent="0.25">
      <c r="A739" s="40">
        <v>20130112</v>
      </c>
      <c r="B739" s="40">
        <v>1.3</v>
      </c>
      <c r="C739" s="40">
        <v>10</v>
      </c>
      <c r="D739" s="40">
        <v>0.6</v>
      </c>
    </row>
    <row r="740" spans="1:4" x14ac:dyDescent="0.25">
      <c r="A740" s="40">
        <v>20130113</v>
      </c>
      <c r="B740" s="40">
        <v>0</v>
      </c>
      <c r="C740" s="40">
        <v>0.6</v>
      </c>
      <c r="D740" s="40">
        <v>-10.6</v>
      </c>
    </row>
    <row r="741" spans="1:4" x14ac:dyDescent="0.25">
      <c r="A741" s="40">
        <v>20130114</v>
      </c>
      <c r="B741" s="40">
        <v>0</v>
      </c>
      <c r="C741" s="40">
        <v>-8.9</v>
      </c>
      <c r="D741" s="40">
        <v>-13.3</v>
      </c>
    </row>
    <row r="742" spans="1:4" x14ac:dyDescent="0.25">
      <c r="A742" s="40">
        <v>20130115</v>
      </c>
      <c r="B742" s="40">
        <v>0</v>
      </c>
      <c r="C742" s="40">
        <v>-3.9</v>
      </c>
      <c r="D742" s="40">
        <v>-13.3</v>
      </c>
    </row>
    <row r="743" spans="1:4" x14ac:dyDescent="0.25">
      <c r="A743" s="40">
        <v>20130116</v>
      </c>
      <c r="B743" s="40">
        <v>0</v>
      </c>
      <c r="C743" s="40">
        <v>0</v>
      </c>
      <c r="D743" s="40">
        <v>-9.4</v>
      </c>
    </row>
    <row r="744" spans="1:4" x14ac:dyDescent="0.25">
      <c r="A744" s="40">
        <v>20130117</v>
      </c>
      <c r="B744" s="40">
        <v>0</v>
      </c>
      <c r="C744" s="40">
        <v>2.8</v>
      </c>
      <c r="D744" s="40">
        <v>-6.7</v>
      </c>
    </row>
    <row r="745" spans="1:4" x14ac:dyDescent="0.25">
      <c r="A745" s="40">
        <v>20130118</v>
      </c>
      <c r="B745" s="40">
        <v>0</v>
      </c>
      <c r="C745" s="40">
        <v>-2.2000000000000002</v>
      </c>
      <c r="D745" s="40">
        <v>-7.8</v>
      </c>
    </row>
    <row r="746" spans="1:4" x14ac:dyDescent="0.25">
      <c r="A746" s="40">
        <v>20130119</v>
      </c>
      <c r="B746" s="40">
        <v>0</v>
      </c>
      <c r="C746" s="40">
        <v>8.9</v>
      </c>
      <c r="D746" s="40">
        <v>-2.8</v>
      </c>
    </row>
    <row r="747" spans="1:4" x14ac:dyDescent="0.25">
      <c r="A747" s="40">
        <v>20130120</v>
      </c>
      <c r="B747" s="40">
        <v>0</v>
      </c>
      <c r="C747" s="40">
        <v>8.3000000000000007</v>
      </c>
      <c r="D747" s="40">
        <v>-13.9</v>
      </c>
    </row>
    <row r="748" spans="1:4" x14ac:dyDescent="0.25">
      <c r="A748" s="40">
        <v>20130121</v>
      </c>
      <c r="B748" s="40">
        <v>0</v>
      </c>
      <c r="C748" s="40">
        <v>-8.9</v>
      </c>
      <c r="D748" s="40">
        <v>-17.2</v>
      </c>
    </row>
    <row r="749" spans="1:4" x14ac:dyDescent="0.25">
      <c r="A749" s="40">
        <v>20130122</v>
      </c>
      <c r="B749" s="40">
        <v>0</v>
      </c>
      <c r="C749" s="40">
        <v>-15</v>
      </c>
      <c r="D749" s="40">
        <v>-18.899999999999999</v>
      </c>
    </row>
    <row r="750" spans="1:4" x14ac:dyDescent="0.25">
      <c r="A750" s="40">
        <v>20130123</v>
      </c>
      <c r="B750" s="40">
        <v>0</v>
      </c>
      <c r="C750" s="40">
        <v>-10.6</v>
      </c>
      <c r="D750" s="40">
        <v>-19.399999999999999</v>
      </c>
    </row>
    <row r="751" spans="1:4" x14ac:dyDescent="0.25">
      <c r="A751" s="40">
        <v>20130124</v>
      </c>
      <c r="B751" s="40">
        <v>-9999</v>
      </c>
      <c r="C751" s="40">
        <v>-5</v>
      </c>
      <c r="D751" s="40">
        <v>-17.2</v>
      </c>
    </row>
    <row r="752" spans="1:4" x14ac:dyDescent="0.25">
      <c r="A752" s="40">
        <v>20130125</v>
      </c>
      <c r="B752" s="40">
        <v>0</v>
      </c>
      <c r="C752" s="40">
        <v>-6.7</v>
      </c>
      <c r="D752" s="40">
        <v>-17.2</v>
      </c>
    </row>
    <row r="753" spans="1:4" x14ac:dyDescent="0.25">
      <c r="A753" s="40">
        <v>20130126</v>
      </c>
      <c r="B753" s="40">
        <v>0</v>
      </c>
      <c r="C753" s="40">
        <v>-1.7</v>
      </c>
      <c r="D753" s="40">
        <v>-17.2</v>
      </c>
    </row>
    <row r="754" spans="1:4" x14ac:dyDescent="0.25">
      <c r="A754" s="40">
        <v>20130127</v>
      </c>
      <c r="B754" s="40">
        <v>0</v>
      </c>
      <c r="C754" s="40">
        <v>-1.7</v>
      </c>
      <c r="D754" s="40">
        <v>-13.3</v>
      </c>
    </row>
    <row r="755" spans="1:4" x14ac:dyDescent="0.25">
      <c r="A755" s="40">
        <v>20130128</v>
      </c>
      <c r="B755" s="40">
        <v>5.0999999999999996</v>
      </c>
      <c r="C755" s="40">
        <v>2.2000000000000002</v>
      </c>
      <c r="D755" s="40">
        <v>-2.8</v>
      </c>
    </row>
    <row r="756" spans="1:4" x14ac:dyDescent="0.25">
      <c r="A756" s="40">
        <v>20130129</v>
      </c>
      <c r="B756" s="40">
        <v>6.4</v>
      </c>
      <c r="C756" s="40">
        <v>7.2</v>
      </c>
      <c r="D756" s="40">
        <v>0.6</v>
      </c>
    </row>
    <row r="757" spans="1:4" x14ac:dyDescent="0.25">
      <c r="A757" s="40">
        <v>20130130</v>
      </c>
      <c r="B757" s="40">
        <v>15.2</v>
      </c>
      <c r="C757" s="40">
        <v>12.8</v>
      </c>
      <c r="D757" s="40">
        <v>-0.6</v>
      </c>
    </row>
    <row r="758" spans="1:4" x14ac:dyDescent="0.25">
      <c r="A758" s="40">
        <v>20130131</v>
      </c>
      <c r="B758" s="40">
        <v>3.3</v>
      </c>
      <c r="C758" s="40">
        <v>0</v>
      </c>
      <c r="D758" s="40">
        <v>-13.3</v>
      </c>
    </row>
    <row r="759" spans="1:4" x14ac:dyDescent="0.25">
      <c r="A759" s="40">
        <v>20130201</v>
      </c>
      <c r="B759" s="40">
        <v>0</v>
      </c>
      <c r="C759" s="40">
        <v>-13.3</v>
      </c>
      <c r="D759" s="40">
        <v>-21.7</v>
      </c>
    </row>
    <row r="760" spans="1:4" x14ac:dyDescent="0.25">
      <c r="A760" s="40">
        <v>20130202</v>
      </c>
      <c r="B760" s="40">
        <v>5.8</v>
      </c>
      <c r="C760" s="40">
        <v>-10.6</v>
      </c>
      <c r="D760" s="40">
        <v>-22.2</v>
      </c>
    </row>
    <row r="761" spans="1:4" x14ac:dyDescent="0.25">
      <c r="A761" s="40">
        <v>20130203</v>
      </c>
      <c r="B761" s="40">
        <v>2.5</v>
      </c>
      <c r="C761" s="40">
        <v>-8.9</v>
      </c>
      <c r="D761" s="40">
        <v>-12.8</v>
      </c>
    </row>
    <row r="762" spans="1:4" x14ac:dyDescent="0.25">
      <c r="A762" s="40">
        <v>20130204</v>
      </c>
      <c r="B762" s="40">
        <v>3.8</v>
      </c>
      <c r="C762" s="40">
        <v>-6.1</v>
      </c>
      <c r="D762" s="40">
        <v>-10.6</v>
      </c>
    </row>
    <row r="763" spans="1:4" x14ac:dyDescent="0.25">
      <c r="A763" s="40">
        <v>20130205</v>
      </c>
      <c r="B763" s="40">
        <v>0.8</v>
      </c>
      <c r="C763" s="40">
        <v>-7.2</v>
      </c>
      <c r="D763" s="40">
        <v>-12.8</v>
      </c>
    </row>
    <row r="764" spans="1:4" x14ac:dyDescent="0.25">
      <c r="A764" s="40">
        <v>20130206</v>
      </c>
      <c r="B764" s="40">
        <v>0</v>
      </c>
      <c r="C764" s="40">
        <v>-5.6</v>
      </c>
      <c r="D764" s="40">
        <v>-11.1</v>
      </c>
    </row>
    <row r="765" spans="1:4" x14ac:dyDescent="0.25">
      <c r="A765" s="40">
        <v>20130207</v>
      </c>
      <c r="B765" s="40">
        <v>0</v>
      </c>
      <c r="C765" s="40">
        <v>2.8</v>
      </c>
      <c r="D765" s="40">
        <v>-17.8</v>
      </c>
    </row>
    <row r="766" spans="1:4" x14ac:dyDescent="0.25">
      <c r="A766" s="40">
        <v>20130208</v>
      </c>
      <c r="B766" s="40">
        <v>9.4</v>
      </c>
      <c r="C766" s="40">
        <v>1.7</v>
      </c>
      <c r="D766" s="40">
        <v>-3.3</v>
      </c>
    </row>
    <row r="767" spans="1:4" x14ac:dyDescent="0.25">
      <c r="A767" s="40">
        <v>20130209</v>
      </c>
      <c r="B767" s="40">
        <v>0</v>
      </c>
      <c r="C767" s="40">
        <v>-2.2000000000000002</v>
      </c>
      <c r="D767" s="40">
        <v>-7.2</v>
      </c>
    </row>
    <row r="768" spans="1:4" x14ac:dyDescent="0.25">
      <c r="A768" s="40">
        <v>20130210</v>
      </c>
      <c r="B768" s="40">
        <v>1.3</v>
      </c>
      <c r="C768" s="40">
        <v>0.6</v>
      </c>
      <c r="D768" s="40">
        <v>-5</v>
      </c>
    </row>
    <row r="769" spans="1:4" x14ac:dyDescent="0.25">
      <c r="A769" s="40">
        <v>20130211</v>
      </c>
      <c r="B769" s="40">
        <v>8.9</v>
      </c>
      <c r="C769" s="40">
        <v>7.2</v>
      </c>
      <c r="D769" s="40">
        <v>-0.6</v>
      </c>
    </row>
    <row r="770" spans="1:4" x14ac:dyDescent="0.25">
      <c r="A770" s="40">
        <v>20130212</v>
      </c>
      <c r="B770" s="40">
        <v>0</v>
      </c>
      <c r="C770" s="40">
        <v>-0.6</v>
      </c>
      <c r="D770" s="40">
        <v>-5</v>
      </c>
    </row>
    <row r="771" spans="1:4" x14ac:dyDescent="0.25">
      <c r="A771" s="40">
        <v>20130213</v>
      </c>
      <c r="B771" s="40">
        <v>0</v>
      </c>
      <c r="C771" s="40">
        <v>1.7</v>
      </c>
      <c r="D771" s="40">
        <v>-6.7</v>
      </c>
    </row>
    <row r="772" spans="1:4" x14ac:dyDescent="0.25">
      <c r="A772" s="40">
        <v>20130214</v>
      </c>
      <c r="B772" s="40">
        <v>0</v>
      </c>
      <c r="C772" s="40">
        <v>5</v>
      </c>
      <c r="D772" s="40">
        <v>-6.7</v>
      </c>
    </row>
    <row r="773" spans="1:4" x14ac:dyDescent="0.25">
      <c r="A773" s="40">
        <v>20130215</v>
      </c>
      <c r="B773" s="40">
        <v>0</v>
      </c>
      <c r="C773" s="40">
        <v>2.8</v>
      </c>
      <c r="D773" s="40">
        <v>-7.2</v>
      </c>
    </row>
    <row r="774" spans="1:4" x14ac:dyDescent="0.25">
      <c r="A774" s="40">
        <v>20130216</v>
      </c>
      <c r="B774" s="40">
        <v>0</v>
      </c>
      <c r="C774" s="40">
        <v>-3.3</v>
      </c>
      <c r="D774" s="40">
        <v>-12.2</v>
      </c>
    </row>
    <row r="775" spans="1:4" x14ac:dyDescent="0.25">
      <c r="A775" s="40">
        <v>20130217</v>
      </c>
      <c r="B775" s="40">
        <v>0</v>
      </c>
      <c r="C775" s="40">
        <v>-6.1</v>
      </c>
      <c r="D775" s="40">
        <v>-12.2</v>
      </c>
    </row>
    <row r="776" spans="1:4" x14ac:dyDescent="0.25">
      <c r="A776" s="40">
        <v>20130218</v>
      </c>
      <c r="B776" s="40">
        <v>0.3</v>
      </c>
      <c r="C776" s="40">
        <v>1.1000000000000001</v>
      </c>
      <c r="D776" s="40">
        <v>-10.6</v>
      </c>
    </row>
    <row r="777" spans="1:4" x14ac:dyDescent="0.25">
      <c r="A777" s="40">
        <v>20130219</v>
      </c>
      <c r="B777" s="40">
        <v>0.3</v>
      </c>
      <c r="C777" s="40">
        <v>8.9</v>
      </c>
      <c r="D777" s="40">
        <v>-13.3</v>
      </c>
    </row>
    <row r="778" spans="1:4" x14ac:dyDescent="0.25">
      <c r="A778" s="40">
        <v>20130220</v>
      </c>
      <c r="B778" s="40">
        <v>0</v>
      </c>
      <c r="C778" s="40">
        <v>-10.6</v>
      </c>
      <c r="D778" s="40">
        <v>-16.100000000000001</v>
      </c>
    </row>
    <row r="779" spans="1:4" x14ac:dyDescent="0.25">
      <c r="A779" s="40">
        <v>20130221</v>
      </c>
      <c r="B779" s="40">
        <v>0</v>
      </c>
      <c r="C779" s="40">
        <v>-6.1</v>
      </c>
      <c r="D779" s="40">
        <v>-15.6</v>
      </c>
    </row>
    <row r="780" spans="1:4" x14ac:dyDescent="0.25">
      <c r="A780" s="40">
        <v>20130222</v>
      </c>
      <c r="B780" s="40">
        <v>7.6</v>
      </c>
      <c r="C780" s="40">
        <v>-3.3</v>
      </c>
      <c r="D780" s="40">
        <v>-10.6</v>
      </c>
    </row>
    <row r="781" spans="1:4" x14ac:dyDescent="0.25">
      <c r="A781" s="40">
        <v>20130223</v>
      </c>
      <c r="B781" s="40">
        <v>2.5</v>
      </c>
      <c r="C781" s="40">
        <v>-1.7</v>
      </c>
      <c r="D781" s="40">
        <v>-7.2</v>
      </c>
    </row>
    <row r="782" spans="1:4" x14ac:dyDescent="0.25">
      <c r="A782" s="40">
        <v>20130224</v>
      </c>
      <c r="B782" s="40">
        <v>0</v>
      </c>
      <c r="C782" s="40">
        <v>-2.2000000000000002</v>
      </c>
      <c r="D782" s="40">
        <v>-16.100000000000001</v>
      </c>
    </row>
    <row r="783" spans="1:4" x14ac:dyDescent="0.25">
      <c r="A783" s="40">
        <v>20130225</v>
      </c>
      <c r="B783" s="40">
        <v>0</v>
      </c>
      <c r="C783" s="40">
        <v>1.7</v>
      </c>
      <c r="D783" s="40">
        <v>-17.2</v>
      </c>
    </row>
    <row r="784" spans="1:4" x14ac:dyDescent="0.25">
      <c r="A784" s="40">
        <v>20130226</v>
      </c>
      <c r="B784" s="40">
        <v>0</v>
      </c>
      <c r="C784" s="40">
        <v>5.6</v>
      </c>
      <c r="D784" s="40">
        <v>-10.6</v>
      </c>
    </row>
    <row r="785" spans="1:4" x14ac:dyDescent="0.25">
      <c r="A785" s="40">
        <v>20130227</v>
      </c>
      <c r="B785" s="40">
        <v>4.0999999999999996</v>
      </c>
      <c r="C785" s="40">
        <v>1.1000000000000001</v>
      </c>
      <c r="D785" s="40">
        <v>-2.2000000000000002</v>
      </c>
    </row>
    <row r="786" spans="1:4" x14ac:dyDescent="0.25">
      <c r="A786" s="40">
        <v>20130228</v>
      </c>
      <c r="B786" s="40">
        <v>8.1</v>
      </c>
      <c r="C786" s="40">
        <v>1.1000000000000001</v>
      </c>
      <c r="D786" s="40">
        <v>-2.2000000000000002</v>
      </c>
    </row>
    <row r="787" spans="1:4" x14ac:dyDescent="0.25">
      <c r="A787" s="40">
        <v>20130301</v>
      </c>
      <c r="B787" s="40">
        <v>0.3</v>
      </c>
      <c r="C787" s="40">
        <v>1.1000000000000001</v>
      </c>
      <c r="D787" s="40">
        <v>-4.4000000000000004</v>
      </c>
    </row>
    <row r="788" spans="1:4" x14ac:dyDescent="0.25">
      <c r="A788" s="40">
        <v>20130302</v>
      </c>
      <c r="B788" s="40">
        <v>0</v>
      </c>
      <c r="C788" s="40">
        <v>-2.2000000000000002</v>
      </c>
      <c r="D788" s="40">
        <v>-14.4</v>
      </c>
    </row>
    <row r="789" spans="1:4" x14ac:dyDescent="0.25">
      <c r="A789" s="40">
        <v>20130303</v>
      </c>
      <c r="B789" s="40">
        <v>0</v>
      </c>
      <c r="C789" s="40">
        <v>-2.2000000000000002</v>
      </c>
      <c r="D789" s="40">
        <v>-16.100000000000001</v>
      </c>
    </row>
    <row r="790" spans="1:4" x14ac:dyDescent="0.25">
      <c r="A790" s="40">
        <v>20130304</v>
      </c>
      <c r="B790" s="40">
        <v>0</v>
      </c>
      <c r="C790" s="40">
        <v>1.7</v>
      </c>
      <c r="D790" s="40">
        <v>-15</v>
      </c>
    </row>
    <row r="791" spans="1:4" x14ac:dyDescent="0.25">
      <c r="A791" s="40">
        <v>20130305</v>
      </c>
      <c r="B791" s="40">
        <v>4.3</v>
      </c>
      <c r="C791" s="40">
        <v>1.1000000000000001</v>
      </c>
      <c r="D791" s="40">
        <v>-4.4000000000000004</v>
      </c>
    </row>
    <row r="792" spans="1:4" x14ac:dyDescent="0.25">
      <c r="A792" s="40">
        <v>20130306</v>
      </c>
      <c r="B792" s="40">
        <v>11.4</v>
      </c>
      <c r="C792" s="40">
        <v>-1.7</v>
      </c>
      <c r="D792" s="40">
        <v>-5.6</v>
      </c>
    </row>
    <row r="793" spans="1:4" x14ac:dyDescent="0.25">
      <c r="A793" s="40">
        <v>20130307</v>
      </c>
      <c r="B793" s="40">
        <v>0</v>
      </c>
      <c r="C793" s="40">
        <v>-2.2000000000000002</v>
      </c>
      <c r="D793" s="40">
        <v>-19.399999999999999</v>
      </c>
    </row>
    <row r="794" spans="1:4" x14ac:dyDescent="0.25">
      <c r="A794" s="40">
        <v>20130308</v>
      </c>
      <c r="B794" s="40">
        <v>0</v>
      </c>
      <c r="C794" s="40">
        <v>1.1000000000000001</v>
      </c>
      <c r="D794" s="40">
        <v>-18.3</v>
      </c>
    </row>
    <row r="795" spans="1:4" x14ac:dyDescent="0.25">
      <c r="A795" s="40">
        <v>20130309</v>
      </c>
      <c r="B795" s="40">
        <v>0</v>
      </c>
      <c r="C795" s="40">
        <v>5</v>
      </c>
      <c r="D795" s="40">
        <v>-13.9</v>
      </c>
    </row>
    <row r="796" spans="1:4" x14ac:dyDescent="0.25">
      <c r="A796" s="40">
        <v>20130310</v>
      </c>
      <c r="B796" s="40">
        <v>25.4</v>
      </c>
      <c r="C796" s="40">
        <v>5.6</v>
      </c>
      <c r="D796" s="40">
        <v>1.7</v>
      </c>
    </row>
    <row r="797" spans="1:4" x14ac:dyDescent="0.25">
      <c r="A797" s="40">
        <v>20130311</v>
      </c>
      <c r="B797" s="40">
        <v>11.9</v>
      </c>
      <c r="C797" s="40">
        <v>3.9</v>
      </c>
      <c r="D797" s="40">
        <v>0</v>
      </c>
    </row>
    <row r="798" spans="1:4" x14ac:dyDescent="0.25">
      <c r="A798" s="40">
        <v>20130312</v>
      </c>
      <c r="B798" s="40">
        <v>0</v>
      </c>
      <c r="C798" s="40">
        <v>0.6</v>
      </c>
      <c r="D798" s="40">
        <v>-4.4000000000000004</v>
      </c>
    </row>
    <row r="799" spans="1:4" x14ac:dyDescent="0.25">
      <c r="A799" s="40">
        <v>20130313</v>
      </c>
      <c r="B799" s="40">
        <v>0</v>
      </c>
      <c r="C799" s="40">
        <v>1.7</v>
      </c>
      <c r="D799" s="40">
        <v>-5.6</v>
      </c>
    </row>
    <row r="800" spans="1:4" x14ac:dyDescent="0.25">
      <c r="A800" s="40">
        <v>20130314</v>
      </c>
      <c r="B800" s="40">
        <v>0</v>
      </c>
      <c r="C800" s="40">
        <v>0</v>
      </c>
      <c r="D800" s="40">
        <v>-6.1</v>
      </c>
    </row>
    <row r="801" spans="1:4" x14ac:dyDescent="0.25">
      <c r="A801" s="40">
        <v>20130315</v>
      </c>
      <c r="B801" s="40">
        <v>0.3</v>
      </c>
      <c r="C801" s="40">
        <v>4.4000000000000004</v>
      </c>
      <c r="D801" s="40">
        <v>-5</v>
      </c>
    </row>
    <row r="802" spans="1:4" x14ac:dyDescent="0.25">
      <c r="A802" s="40">
        <v>20130316</v>
      </c>
      <c r="B802" s="40">
        <v>0.3</v>
      </c>
      <c r="C802" s="40">
        <v>2.8</v>
      </c>
      <c r="D802" s="40">
        <v>-3.9</v>
      </c>
    </row>
    <row r="803" spans="1:4" x14ac:dyDescent="0.25">
      <c r="A803" s="40">
        <v>20130317</v>
      </c>
      <c r="B803" s="40">
        <v>0</v>
      </c>
      <c r="C803" s="40">
        <v>0.6</v>
      </c>
      <c r="D803" s="40">
        <v>-5.6</v>
      </c>
    </row>
    <row r="804" spans="1:4" x14ac:dyDescent="0.25">
      <c r="A804" s="40">
        <v>20130318</v>
      </c>
      <c r="B804" s="40">
        <v>1</v>
      </c>
      <c r="C804" s="40">
        <v>0.6</v>
      </c>
      <c r="D804" s="40">
        <v>-6.1</v>
      </c>
    </row>
    <row r="805" spans="1:4" x14ac:dyDescent="0.25">
      <c r="A805" s="40">
        <v>20130319</v>
      </c>
      <c r="B805" s="40">
        <v>6.4</v>
      </c>
      <c r="C805" s="40">
        <v>0.6</v>
      </c>
      <c r="D805" s="40">
        <v>-11.1</v>
      </c>
    </row>
    <row r="806" spans="1:4" x14ac:dyDescent="0.25">
      <c r="A806" s="40">
        <v>20130320</v>
      </c>
      <c r="B806" s="40">
        <v>0</v>
      </c>
      <c r="C806" s="40">
        <v>-2.8</v>
      </c>
      <c r="D806" s="40">
        <v>-12.8</v>
      </c>
    </row>
    <row r="807" spans="1:4" x14ac:dyDescent="0.25">
      <c r="A807" s="40">
        <v>20130321</v>
      </c>
      <c r="B807" s="40">
        <v>0</v>
      </c>
      <c r="C807" s="40">
        <v>-5.6</v>
      </c>
      <c r="D807" s="40">
        <v>-13.3</v>
      </c>
    </row>
    <row r="808" spans="1:4" x14ac:dyDescent="0.25">
      <c r="A808" s="40">
        <v>20130322</v>
      </c>
      <c r="B808" s="40">
        <v>0</v>
      </c>
      <c r="C808" s="40">
        <v>-2.8</v>
      </c>
      <c r="D808" s="40">
        <v>-13.9</v>
      </c>
    </row>
    <row r="809" spans="1:4" x14ac:dyDescent="0.25">
      <c r="A809" s="40">
        <v>20130323</v>
      </c>
      <c r="B809" s="40">
        <v>0</v>
      </c>
      <c r="C809" s="40">
        <v>1.1000000000000001</v>
      </c>
      <c r="D809" s="40">
        <v>-12.2</v>
      </c>
    </row>
    <row r="810" spans="1:4" x14ac:dyDescent="0.25">
      <c r="A810" s="40">
        <v>20130324</v>
      </c>
      <c r="B810" s="40">
        <v>0</v>
      </c>
      <c r="C810" s="40">
        <v>3.9</v>
      </c>
      <c r="D810" s="40">
        <v>-6.7</v>
      </c>
    </row>
    <row r="811" spans="1:4" x14ac:dyDescent="0.25">
      <c r="A811" s="40">
        <v>20130325</v>
      </c>
      <c r="B811" s="40">
        <v>1</v>
      </c>
      <c r="C811" s="40">
        <v>0.6</v>
      </c>
      <c r="D811" s="40">
        <v>-3.3</v>
      </c>
    </row>
    <row r="812" spans="1:4" x14ac:dyDescent="0.25">
      <c r="A812" s="40">
        <v>20130326</v>
      </c>
      <c r="B812" s="40">
        <v>0</v>
      </c>
      <c r="C812" s="40">
        <v>1.1000000000000001</v>
      </c>
      <c r="D812" s="40">
        <v>-3.9</v>
      </c>
    </row>
    <row r="813" spans="1:4" x14ac:dyDescent="0.25">
      <c r="A813" s="40">
        <v>20130327</v>
      </c>
      <c r="B813" s="40">
        <v>0</v>
      </c>
      <c r="C813" s="40">
        <v>3.9</v>
      </c>
      <c r="D813" s="40">
        <v>-3.9</v>
      </c>
    </row>
    <row r="814" spans="1:4" x14ac:dyDescent="0.25">
      <c r="A814" s="40">
        <v>20130328</v>
      </c>
      <c r="B814" s="40">
        <v>0</v>
      </c>
      <c r="C814" s="40">
        <v>5</v>
      </c>
      <c r="D814" s="40">
        <v>-3.9</v>
      </c>
    </row>
    <row r="815" spans="1:4" x14ac:dyDescent="0.25">
      <c r="A815" s="40">
        <v>20130329</v>
      </c>
      <c r="B815" s="40">
        <v>0</v>
      </c>
      <c r="C815" s="40">
        <v>8.3000000000000007</v>
      </c>
      <c r="D815" s="40">
        <v>-4.4000000000000004</v>
      </c>
    </row>
    <row r="816" spans="1:4" x14ac:dyDescent="0.25">
      <c r="A816" s="40">
        <v>20130330</v>
      </c>
      <c r="B816" s="40">
        <v>0</v>
      </c>
      <c r="C816" s="40">
        <v>11.7</v>
      </c>
      <c r="D816" s="40">
        <v>-1.7</v>
      </c>
    </row>
    <row r="817" spans="1:4" x14ac:dyDescent="0.25">
      <c r="A817" s="40">
        <v>20130331</v>
      </c>
      <c r="B817" s="40">
        <v>0</v>
      </c>
      <c r="C817" s="40">
        <v>11.7</v>
      </c>
      <c r="D817" s="40">
        <v>1.7</v>
      </c>
    </row>
    <row r="818" spans="1:4" x14ac:dyDescent="0.25">
      <c r="A818" s="40">
        <v>20130401</v>
      </c>
      <c r="B818" s="40">
        <v>0</v>
      </c>
      <c r="C818" s="40">
        <v>6.7</v>
      </c>
      <c r="D818" s="40">
        <v>-3.3</v>
      </c>
    </row>
    <row r="819" spans="1:4" x14ac:dyDescent="0.25">
      <c r="A819" s="40">
        <v>20130402</v>
      </c>
      <c r="B819" s="40">
        <v>0</v>
      </c>
      <c r="C819" s="40">
        <v>2.2000000000000002</v>
      </c>
      <c r="D819" s="40">
        <v>-3.9</v>
      </c>
    </row>
    <row r="820" spans="1:4" x14ac:dyDescent="0.25">
      <c r="A820" s="40">
        <v>20130403</v>
      </c>
      <c r="B820" s="40">
        <v>0</v>
      </c>
      <c r="C820" s="40">
        <v>4.4000000000000004</v>
      </c>
      <c r="D820" s="40">
        <v>-4.4000000000000004</v>
      </c>
    </row>
    <row r="821" spans="1:4" x14ac:dyDescent="0.25">
      <c r="A821" s="40">
        <v>20130404</v>
      </c>
      <c r="B821" s="40">
        <v>0</v>
      </c>
      <c r="C821" s="40">
        <v>8.3000000000000007</v>
      </c>
      <c r="D821" s="40">
        <v>-3.9</v>
      </c>
    </row>
    <row r="822" spans="1:4" x14ac:dyDescent="0.25">
      <c r="A822" s="40">
        <v>20130405</v>
      </c>
      <c r="B822" s="40">
        <v>0</v>
      </c>
      <c r="C822" s="40">
        <v>13.9</v>
      </c>
      <c r="D822" s="40">
        <v>0</v>
      </c>
    </row>
    <row r="823" spans="1:4" x14ac:dyDescent="0.25">
      <c r="A823" s="40">
        <v>20130406</v>
      </c>
      <c r="B823" s="40">
        <v>0</v>
      </c>
      <c r="C823" s="40">
        <v>13.9</v>
      </c>
      <c r="D823" s="40">
        <v>0.6</v>
      </c>
    </row>
    <row r="824" spans="1:4" x14ac:dyDescent="0.25">
      <c r="A824" s="40">
        <v>20130407</v>
      </c>
      <c r="B824" s="40">
        <v>0</v>
      </c>
      <c r="C824" s="40">
        <v>17.2</v>
      </c>
      <c r="D824" s="40">
        <v>2.8</v>
      </c>
    </row>
    <row r="825" spans="1:4" x14ac:dyDescent="0.25">
      <c r="A825" s="40">
        <v>20130408</v>
      </c>
      <c r="B825" s="40">
        <v>8.9</v>
      </c>
      <c r="C825" s="40">
        <v>12.8</v>
      </c>
      <c r="D825" s="40">
        <v>3.9</v>
      </c>
    </row>
    <row r="826" spans="1:4" x14ac:dyDescent="0.25">
      <c r="A826" s="40">
        <v>20130409</v>
      </c>
      <c r="B826" s="40">
        <v>22.4</v>
      </c>
      <c r="C826" s="40">
        <v>16.7</v>
      </c>
      <c r="D826" s="40">
        <v>5</v>
      </c>
    </row>
    <row r="827" spans="1:4" x14ac:dyDescent="0.25">
      <c r="A827" s="40">
        <v>20130410</v>
      </c>
      <c r="B827" s="40">
        <v>34.799999999999997</v>
      </c>
      <c r="C827" s="40">
        <v>8.3000000000000007</v>
      </c>
      <c r="D827" s="40">
        <v>1.7</v>
      </c>
    </row>
    <row r="828" spans="1:4" x14ac:dyDescent="0.25">
      <c r="A828" s="40">
        <v>20130411</v>
      </c>
      <c r="B828" s="40">
        <v>15</v>
      </c>
      <c r="C828" s="40">
        <v>4.4000000000000004</v>
      </c>
      <c r="D828" s="40">
        <v>1.7</v>
      </c>
    </row>
    <row r="829" spans="1:4" x14ac:dyDescent="0.25">
      <c r="A829" s="40">
        <v>20130412</v>
      </c>
      <c r="B829" s="40">
        <v>4.8</v>
      </c>
      <c r="C829" s="40">
        <v>6.1</v>
      </c>
      <c r="D829" s="40">
        <v>2.2000000000000002</v>
      </c>
    </row>
    <row r="830" spans="1:4" x14ac:dyDescent="0.25">
      <c r="A830" s="40">
        <v>20130413</v>
      </c>
      <c r="B830" s="40">
        <v>0.3</v>
      </c>
      <c r="C830" s="40">
        <v>5</v>
      </c>
      <c r="D830" s="40">
        <v>0</v>
      </c>
    </row>
    <row r="831" spans="1:4" x14ac:dyDescent="0.25">
      <c r="A831" s="40">
        <v>20130414</v>
      </c>
      <c r="B831" s="40">
        <v>3.3</v>
      </c>
      <c r="C831" s="40">
        <v>6.7</v>
      </c>
      <c r="D831" s="40">
        <v>0.6</v>
      </c>
    </row>
    <row r="832" spans="1:4" x14ac:dyDescent="0.25">
      <c r="A832" s="40">
        <v>20130415</v>
      </c>
      <c r="B832" s="40">
        <v>3.6</v>
      </c>
      <c r="C832" s="40">
        <v>20</v>
      </c>
      <c r="D832" s="40">
        <v>1.7</v>
      </c>
    </row>
    <row r="833" spans="1:4" x14ac:dyDescent="0.25">
      <c r="A833" s="40">
        <v>20130416</v>
      </c>
      <c r="B833" s="40">
        <v>2.5</v>
      </c>
      <c r="C833" s="40">
        <v>13.9</v>
      </c>
      <c r="D833" s="40">
        <v>1.1000000000000001</v>
      </c>
    </row>
    <row r="834" spans="1:4" x14ac:dyDescent="0.25">
      <c r="A834" s="40">
        <v>20130417</v>
      </c>
      <c r="B834" s="40">
        <v>0</v>
      </c>
      <c r="C834" s="40">
        <v>11.1</v>
      </c>
      <c r="D834" s="40">
        <v>0.6</v>
      </c>
    </row>
    <row r="835" spans="1:4" x14ac:dyDescent="0.25">
      <c r="A835" s="40">
        <v>20130418</v>
      </c>
      <c r="B835" s="40">
        <v>71.900000000000006</v>
      </c>
      <c r="C835" s="40">
        <v>10.6</v>
      </c>
      <c r="D835" s="40">
        <v>3.9</v>
      </c>
    </row>
    <row r="836" spans="1:4" x14ac:dyDescent="0.25">
      <c r="A836" s="40">
        <v>20130419</v>
      </c>
      <c r="B836" s="40">
        <v>4.3</v>
      </c>
      <c r="C836" s="40">
        <v>15</v>
      </c>
      <c r="D836" s="40">
        <v>1.1000000000000001</v>
      </c>
    </row>
    <row r="837" spans="1:4" x14ac:dyDescent="0.25">
      <c r="A837" s="40">
        <v>20130420</v>
      </c>
      <c r="B837" s="40">
        <v>0.8</v>
      </c>
      <c r="C837" s="40">
        <v>3.9</v>
      </c>
      <c r="D837" s="40">
        <v>-2.2000000000000002</v>
      </c>
    </row>
    <row r="838" spans="1:4" x14ac:dyDescent="0.25">
      <c r="A838" s="40">
        <v>20130421</v>
      </c>
      <c r="B838" s="40">
        <v>0</v>
      </c>
      <c r="C838" s="40">
        <v>7.8</v>
      </c>
      <c r="D838" s="40">
        <v>-1.7</v>
      </c>
    </row>
    <row r="839" spans="1:4" x14ac:dyDescent="0.25">
      <c r="A839" s="40">
        <v>20130422</v>
      </c>
      <c r="B839" s="40">
        <v>0</v>
      </c>
      <c r="C839" s="40">
        <v>13.3</v>
      </c>
      <c r="D839" s="40">
        <v>3.3</v>
      </c>
    </row>
    <row r="840" spans="1:4" x14ac:dyDescent="0.25">
      <c r="A840" s="40">
        <v>20130423</v>
      </c>
      <c r="B840" s="40">
        <v>0</v>
      </c>
      <c r="C840" s="40">
        <v>19.399999999999999</v>
      </c>
      <c r="D840" s="40">
        <v>3.3</v>
      </c>
    </row>
    <row r="841" spans="1:4" x14ac:dyDescent="0.25">
      <c r="A841" s="40">
        <v>20130424</v>
      </c>
      <c r="B841" s="40">
        <v>0</v>
      </c>
      <c r="C841" s="40">
        <v>5.6</v>
      </c>
      <c r="D841" s="40">
        <v>1.1000000000000001</v>
      </c>
    </row>
    <row r="842" spans="1:4" x14ac:dyDescent="0.25">
      <c r="A842" s="40">
        <v>20130425</v>
      </c>
      <c r="B842" s="40">
        <v>0</v>
      </c>
      <c r="C842" s="40">
        <v>11.7</v>
      </c>
      <c r="D842" s="40">
        <v>0.6</v>
      </c>
    </row>
    <row r="843" spans="1:4" x14ac:dyDescent="0.25">
      <c r="A843" s="40">
        <v>20130426</v>
      </c>
      <c r="B843" s="40">
        <v>0</v>
      </c>
      <c r="C843" s="40">
        <v>11.7</v>
      </c>
      <c r="D843" s="40">
        <v>1.7</v>
      </c>
    </row>
    <row r="844" spans="1:4" x14ac:dyDescent="0.25">
      <c r="A844" s="40">
        <v>20130427</v>
      </c>
      <c r="B844" s="40">
        <v>0</v>
      </c>
      <c r="C844" s="40">
        <v>20.6</v>
      </c>
      <c r="D844" s="40">
        <v>1.7</v>
      </c>
    </row>
    <row r="845" spans="1:4" x14ac:dyDescent="0.25">
      <c r="A845" s="40">
        <v>20130428</v>
      </c>
      <c r="B845" s="40">
        <v>0</v>
      </c>
      <c r="C845" s="40">
        <v>18.899999999999999</v>
      </c>
      <c r="D845" s="40">
        <v>6.7</v>
      </c>
    </row>
    <row r="846" spans="1:4" x14ac:dyDescent="0.25">
      <c r="A846" s="40">
        <v>20130429</v>
      </c>
      <c r="B846" s="40">
        <v>0</v>
      </c>
      <c r="C846" s="40">
        <v>22.8</v>
      </c>
      <c r="D846" s="40">
        <v>7.2</v>
      </c>
    </row>
    <row r="847" spans="1:4" x14ac:dyDescent="0.25">
      <c r="A847" s="40">
        <v>20130430</v>
      </c>
      <c r="B847" s="40">
        <v>8.9</v>
      </c>
      <c r="C847" s="40">
        <v>24.4</v>
      </c>
      <c r="D847" s="40">
        <v>11.7</v>
      </c>
    </row>
    <row r="848" spans="1:4" x14ac:dyDescent="0.25">
      <c r="A848" s="40">
        <v>20130501</v>
      </c>
      <c r="B848" s="40">
        <v>0</v>
      </c>
      <c r="C848" s="40">
        <v>31.1</v>
      </c>
      <c r="D848" s="40">
        <v>13.9</v>
      </c>
    </row>
    <row r="849" spans="1:4" x14ac:dyDescent="0.25">
      <c r="A849" s="40">
        <v>20130502</v>
      </c>
      <c r="B849" s="40">
        <v>0</v>
      </c>
      <c r="C849" s="40">
        <v>23.9</v>
      </c>
      <c r="D849" s="40">
        <v>6.7</v>
      </c>
    </row>
    <row r="850" spans="1:4" x14ac:dyDescent="0.25">
      <c r="A850" s="40">
        <v>20130503</v>
      </c>
      <c r="B850" s="40">
        <v>11.9</v>
      </c>
      <c r="C850" s="40">
        <v>7.2</v>
      </c>
      <c r="D850" s="40">
        <v>1.7</v>
      </c>
    </row>
    <row r="851" spans="1:4" x14ac:dyDescent="0.25">
      <c r="A851" s="40">
        <v>20130504</v>
      </c>
      <c r="B851" s="40">
        <v>40.6</v>
      </c>
      <c r="C851" s="40">
        <v>10</v>
      </c>
      <c r="D851" s="40">
        <v>1.7</v>
      </c>
    </row>
    <row r="852" spans="1:4" x14ac:dyDescent="0.25">
      <c r="A852" s="40">
        <v>20130505</v>
      </c>
      <c r="B852" s="40">
        <v>2.5</v>
      </c>
      <c r="C852" s="40">
        <v>20</v>
      </c>
      <c r="D852" s="40">
        <v>9.4</v>
      </c>
    </row>
    <row r="853" spans="1:4" x14ac:dyDescent="0.25">
      <c r="A853" s="40">
        <v>20130506</v>
      </c>
      <c r="B853" s="40">
        <v>0</v>
      </c>
      <c r="C853" s="40">
        <v>23.9</v>
      </c>
      <c r="D853" s="40">
        <v>9.4</v>
      </c>
    </row>
    <row r="854" spans="1:4" x14ac:dyDescent="0.25">
      <c r="A854" s="40">
        <v>20130507</v>
      </c>
      <c r="B854" s="40">
        <v>0</v>
      </c>
      <c r="C854" s="40">
        <v>23.9</v>
      </c>
      <c r="D854" s="40">
        <v>9.4</v>
      </c>
    </row>
    <row r="855" spans="1:4" x14ac:dyDescent="0.25">
      <c r="A855" s="40">
        <v>20130508</v>
      </c>
      <c r="B855" s="40">
        <v>0</v>
      </c>
      <c r="C855" s="40">
        <v>25.6</v>
      </c>
      <c r="D855" s="40">
        <v>10</v>
      </c>
    </row>
    <row r="856" spans="1:4" x14ac:dyDescent="0.25">
      <c r="A856" s="40">
        <v>20130509</v>
      </c>
      <c r="B856" s="40">
        <v>1.8</v>
      </c>
      <c r="C856" s="40">
        <v>27.2</v>
      </c>
      <c r="D856" s="40">
        <v>11.1</v>
      </c>
    </row>
    <row r="857" spans="1:4" x14ac:dyDescent="0.25">
      <c r="A857" s="40">
        <v>20130510</v>
      </c>
      <c r="B857" s="40">
        <v>12.7</v>
      </c>
      <c r="C857" s="40">
        <v>18.899999999999999</v>
      </c>
      <c r="D857" s="40">
        <v>7.8</v>
      </c>
    </row>
    <row r="858" spans="1:4" x14ac:dyDescent="0.25">
      <c r="A858" s="40">
        <v>20130511</v>
      </c>
      <c r="B858" s="40">
        <v>0.3</v>
      </c>
      <c r="C858" s="40">
        <v>18.899999999999999</v>
      </c>
      <c r="D858" s="40">
        <v>8.3000000000000007</v>
      </c>
    </row>
    <row r="859" spans="1:4" x14ac:dyDescent="0.25">
      <c r="A859" s="40">
        <v>20130512</v>
      </c>
      <c r="B859" s="40">
        <v>0</v>
      </c>
      <c r="C859" s="40">
        <v>12.8</v>
      </c>
      <c r="D859" s="40">
        <v>3.9</v>
      </c>
    </row>
    <row r="860" spans="1:4" x14ac:dyDescent="0.25">
      <c r="A860" s="40">
        <v>20130513</v>
      </c>
      <c r="B860" s="40">
        <v>0</v>
      </c>
      <c r="C860" s="40">
        <v>13.3</v>
      </c>
      <c r="D860" s="40">
        <v>3.9</v>
      </c>
    </row>
    <row r="861" spans="1:4" x14ac:dyDescent="0.25">
      <c r="A861" s="40">
        <v>20130514</v>
      </c>
      <c r="B861" s="40">
        <v>0.3</v>
      </c>
      <c r="C861" s="40">
        <v>21.1</v>
      </c>
      <c r="D861" s="40">
        <v>5</v>
      </c>
    </row>
    <row r="862" spans="1:4" x14ac:dyDescent="0.25">
      <c r="A862" s="40">
        <v>20130515</v>
      </c>
      <c r="B862" s="40">
        <v>0</v>
      </c>
      <c r="C862" s="40">
        <v>34.4</v>
      </c>
      <c r="D862" s="40">
        <v>13.9</v>
      </c>
    </row>
    <row r="863" spans="1:4" x14ac:dyDescent="0.25">
      <c r="A863" s="40">
        <v>20130516</v>
      </c>
      <c r="B863" s="40">
        <v>0</v>
      </c>
      <c r="C863" s="40">
        <v>26.1</v>
      </c>
      <c r="D863" s="40">
        <v>12.8</v>
      </c>
    </row>
    <row r="864" spans="1:4" x14ac:dyDescent="0.25">
      <c r="A864" s="40">
        <v>20130517</v>
      </c>
      <c r="B864" s="40">
        <v>0.3</v>
      </c>
      <c r="C864" s="40">
        <v>29.4</v>
      </c>
      <c r="D864" s="40">
        <v>13.3</v>
      </c>
    </row>
    <row r="865" spans="1:4" x14ac:dyDescent="0.25">
      <c r="A865" s="40">
        <v>20130518</v>
      </c>
      <c r="B865" s="40">
        <v>0</v>
      </c>
      <c r="C865" s="40">
        <v>26.1</v>
      </c>
      <c r="D865" s="40">
        <v>14.4</v>
      </c>
    </row>
    <row r="866" spans="1:4" x14ac:dyDescent="0.25">
      <c r="A866" s="40">
        <v>20130519</v>
      </c>
      <c r="B866" s="40">
        <v>0</v>
      </c>
      <c r="C866" s="40">
        <v>28.9</v>
      </c>
      <c r="D866" s="40">
        <v>14.4</v>
      </c>
    </row>
    <row r="867" spans="1:4" x14ac:dyDescent="0.25">
      <c r="A867" s="40">
        <v>20130520</v>
      </c>
      <c r="B867" s="40">
        <v>13</v>
      </c>
      <c r="C867" s="40">
        <v>28.3</v>
      </c>
      <c r="D867" s="40">
        <v>17.2</v>
      </c>
    </row>
    <row r="868" spans="1:4" x14ac:dyDescent="0.25">
      <c r="A868" s="40">
        <v>20130521</v>
      </c>
      <c r="B868" s="40">
        <v>0</v>
      </c>
      <c r="C868" s="40">
        <v>27.8</v>
      </c>
      <c r="D868" s="40">
        <v>17.2</v>
      </c>
    </row>
    <row r="869" spans="1:4" x14ac:dyDescent="0.25">
      <c r="A869" s="40">
        <v>20130522</v>
      </c>
      <c r="B869" s="40">
        <v>0</v>
      </c>
      <c r="C869" s="40">
        <v>24.4</v>
      </c>
      <c r="D869" s="40">
        <v>15.6</v>
      </c>
    </row>
    <row r="870" spans="1:4" x14ac:dyDescent="0.25">
      <c r="A870" s="40">
        <v>20130523</v>
      </c>
      <c r="B870" s="40">
        <v>7.6</v>
      </c>
      <c r="C870" s="40">
        <v>21.1</v>
      </c>
      <c r="D870" s="40">
        <v>12.2</v>
      </c>
    </row>
    <row r="871" spans="1:4" x14ac:dyDescent="0.25">
      <c r="A871" s="40">
        <v>20130524</v>
      </c>
      <c r="B871" s="40">
        <v>0</v>
      </c>
      <c r="C871" s="40">
        <v>18.899999999999999</v>
      </c>
      <c r="D871" s="40">
        <v>6.7</v>
      </c>
    </row>
    <row r="872" spans="1:4" x14ac:dyDescent="0.25">
      <c r="A872" s="40">
        <v>20130525</v>
      </c>
      <c r="B872" s="40">
        <v>3.8</v>
      </c>
      <c r="C872" s="40">
        <v>20.6</v>
      </c>
      <c r="D872" s="40">
        <v>6.1</v>
      </c>
    </row>
    <row r="873" spans="1:4" x14ac:dyDescent="0.25">
      <c r="A873" s="40">
        <v>20130526</v>
      </c>
      <c r="B873" s="40">
        <v>1.3</v>
      </c>
      <c r="C873" s="40">
        <v>12.2</v>
      </c>
      <c r="D873" s="40">
        <v>8.9</v>
      </c>
    </row>
    <row r="874" spans="1:4" x14ac:dyDescent="0.25">
      <c r="A874" s="40">
        <v>20130527</v>
      </c>
      <c r="B874" s="40">
        <v>15.2</v>
      </c>
      <c r="C874" s="40">
        <v>13.9</v>
      </c>
      <c r="D874" s="40">
        <v>8.9</v>
      </c>
    </row>
    <row r="875" spans="1:4" x14ac:dyDescent="0.25">
      <c r="A875" s="40">
        <v>20130528</v>
      </c>
      <c r="B875" s="40">
        <v>12.7</v>
      </c>
      <c r="C875" s="40">
        <v>17.2</v>
      </c>
      <c r="D875" s="40">
        <v>11.7</v>
      </c>
    </row>
    <row r="876" spans="1:4" x14ac:dyDescent="0.25">
      <c r="A876" s="40">
        <v>20130529</v>
      </c>
      <c r="B876" s="40">
        <v>5.6</v>
      </c>
      <c r="C876" s="40">
        <v>21.7</v>
      </c>
      <c r="D876" s="40">
        <v>12.8</v>
      </c>
    </row>
    <row r="877" spans="1:4" x14ac:dyDescent="0.25">
      <c r="A877" s="40">
        <v>20130530</v>
      </c>
      <c r="B877" s="40">
        <v>1.3</v>
      </c>
      <c r="C877" s="40">
        <v>27.8</v>
      </c>
      <c r="D877" s="40">
        <v>15</v>
      </c>
    </row>
    <row r="878" spans="1:4" x14ac:dyDescent="0.25">
      <c r="A878" s="40">
        <v>20130531</v>
      </c>
      <c r="B878" s="40">
        <v>6.1</v>
      </c>
      <c r="C878" s="40">
        <v>26.7</v>
      </c>
      <c r="D878" s="40">
        <v>17.2</v>
      </c>
    </row>
    <row r="879" spans="1:4" x14ac:dyDescent="0.25">
      <c r="A879" s="40">
        <v>20130601</v>
      </c>
      <c r="B879" s="40">
        <v>0</v>
      </c>
      <c r="C879" s="40">
        <v>25</v>
      </c>
      <c r="D879" s="40">
        <v>17.8</v>
      </c>
    </row>
    <row r="880" spans="1:4" x14ac:dyDescent="0.25">
      <c r="A880" s="40">
        <v>20130602</v>
      </c>
      <c r="B880" s="40">
        <v>0</v>
      </c>
      <c r="C880" s="40">
        <v>24.4</v>
      </c>
      <c r="D880" s="40">
        <v>12.2</v>
      </c>
    </row>
    <row r="881" spans="1:4" x14ac:dyDescent="0.25">
      <c r="A881" s="40">
        <v>20130603</v>
      </c>
      <c r="B881" s="40">
        <v>0</v>
      </c>
      <c r="C881" s="40">
        <v>17.8</v>
      </c>
      <c r="D881" s="40">
        <v>9.4</v>
      </c>
    </row>
    <row r="882" spans="1:4" x14ac:dyDescent="0.25">
      <c r="A882" s="40">
        <v>20130604</v>
      </c>
      <c r="B882" s="40">
        <v>0</v>
      </c>
      <c r="C882" s="40">
        <v>22.8</v>
      </c>
      <c r="D882" s="40">
        <v>10.6</v>
      </c>
    </row>
    <row r="883" spans="1:4" x14ac:dyDescent="0.25">
      <c r="A883" s="40">
        <v>20130605</v>
      </c>
      <c r="B883" s="40">
        <v>5.0999999999999996</v>
      </c>
      <c r="C883" s="40">
        <v>19.399999999999999</v>
      </c>
      <c r="D883" s="40">
        <v>12.8</v>
      </c>
    </row>
    <row r="884" spans="1:4" x14ac:dyDescent="0.25">
      <c r="A884" s="40">
        <v>20130606</v>
      </c>
      <c r="B884" s="40">
        <v>9.9</v>
      </c>
      <c r="C884" s="40">
        <v>21.1</v>
      </c>
      <c r="D884" s="40">
        <v>12.8</v>
      </c>
    </row>
    <row r="885" spans="1:4" x14ac:dyDescent="0.25">
      <c r="A885" s="40">
        <v>20130607</v>
      </c>
      <c r="B885" s="40">
        <v>0.3</v>
      </c>
      <c r="C885" s="40">
        <v>17.8</v>
      </c>
      <c r="D885" s="40">
        <v>13.3</v>
      </c>
    </row>
    <row r="886" spans="1:4" x14ac:dyDescent="0.25">
      <c r="A886" s="40">
        <v>20130608</v>
      </c>
      <c r="B886" s="40">
        <v>0</v>
      </c>
      <c r="C886" s="40">
        <v>21.7</v>
      </c>
      <c r="D886" s="40">
        <v>13.3</v>
      </c>
    </row>
    <row r="887" spans="1:4" x14ac:dyDescent="0.25">
      <c r="A887" s="40">
        <v>20130609</v>
      </c>
      <c r="B887" s="40">
        <v>0</v>
      </c>
      <c r="C887" s="40">
        <v>23.3</v>
      </c>
      <c r="D887" s="40">
        <v>14.4</v>
      </c>
    </row>
    <row r="888" spans="1:4" x14ac:dyDescent="0.25">
      <c r="A888" s="40">
        <v>20130610</v>
      </c>
      <c r="B888" s="40">
        <v>12.7</v>
      </c>
      <c r="C888" s="40">
        <v>24.4</v>
      </c>
      <c r="D888" s="40">
        <v>15</v>
      </c>
    </row>
    <row r="889" spans="1:4" x14ac:dyDescent="0.25">
      <c r="A889" s="40">
        <v>20130611</v>
      </c>
      <c r="B889" s="40">
        <v>0</v>
      </c>
      <c r="C889" s="40">
        <v>24.4</v>
      </c>
      <c r="D889" s="40">
        <v>15.6</v>
      </c>
    </row>
    <row r="890" spans="1:4" x14ac:dyDescent="0.25">
      <c r="A890" s="40">
        <v>20130612</v>
      </c>
      <c r="B890" s="40">
        <v>0</v>
      </c>
      <c r="C890" s="40">
        <v>28.9</v>
      </c>
      <c r="D890" s="40">
        <v>15.6</v>
      </c>
    </row>
    <row r="891" spans="1:4" x14ac:dyDescent="0.25">
      <c r="A891" s="40">
        <v>20130613</v>
      </c>
      <c r="B891" s="40">
        <v>15.2</v>
      </c>
      <c r="C891" s="40">
        <v>29.4</v>
      </c>
      <c r="D891" s="40">
        <v>17.2</v>
      </c>
    </row>
    <row r="892" spans="1:4" x14ac:dyDescent="0.25">
      <c r="A892" s="40">
        <v>20130614</v>
      </c>
      <c r="B892" s="40">
        <v>0</v>
      </c>
      <c r="C892" s="40">
        <v>26.1</v>
      </c>
      <c r="D892" s="40">
        <v>15.6</v>
      </c>
    </row>
    <row r="893" spans="1:4" x14ac:dyDescent="0.25">
      <c r="A893" s="40">
        <v>20130615</v>
      </c>
      <c r="B893" s="40">
        <v>0</v>
      </c>
      <c r="C893" s="40">
        <v>26.7</v>
      </c>
      <c r="D893" s="40">
        <v>16.100000000000001</v>
      </c>
    </row>
    <row r="894" spans="1:4" x14ac:dyDescent="0.25">
      <c r="A894" s="40">
        <v>20130616</v>
      </c>
      <c r="B894" s="40">
        <v>1.5</v>
      </c>
      <c r="C894" s="40">
        <v>28.3</v>
      </c>
      <c r="D894" s="40">
        <v>18.899999999999999</v>
      </c>
    </row>
    <row r="895" spans="1:4" x14ac:dyDescent="0.25">
      <c r="A895" s="40">
        <v>20130617</v>
      </c>
      <c r="B895" s="40">
        <v>0</v>
      </c>
      <c r="C895" s="40">
        <v>30</v>
      </c>
      <c r="D895" s="40">
        <v>17.2</v>
      </c>
    </row>
    <row r="896" spans="1:4" x14ac:dyDescent="0.25">
      <c r="A896" s="40">
        <v>20130618</v>
      </c>
      <c r="B896" s="40">
        <v>0</v>
      </c>
      <c r="C896" s="40">
        <v>30.6</v>
      </c>
      <c r="D896" s="40">
        <v>15.6</v>
      </c>
    </row>
    <row r="897" spans="1:4" x14ac:dyDescent="0.25">
      <c r="A897" s="40">
        <v>20130619</v>
      </c>
      <c r="B897" s="40">
        <v>0</v>
      </c>
      <c r="C897" s="40">
        <v>26.1</v>
      </c>
      <c r="D897" s="40">
        <v>13.9</v>
      </c>
    </row>
    <row r="898" spans="1:4" x14ac:dyDescent="0.25">
      <c r="A898" s="40">
        <v>20130620</v>
      </c>
      <c r="B898" s="40">
        <v>0</v>
      </c>
      <c r="C898" s="40">
        <v>28.3</v>
      </c>
      <c r="D898" s="40">
        <v>15</v>
      </c>
    </row>
    <row r="899" spans="1:4" x14ac:dyDescent="0.25">
      <c r="A899" s="40">
        <v>20130621</v>
      </c>
      <c r="B899" s="40">
        <v>1.3</v>
      </c>
      <c r="C899" s="40">
        <v>32.200000000000003</v>
      </c>
      <c r="D899" s="40">
        <v>21.1</v>
      </c>
    </row>
    <row r="900" spans="1:4" x14ac:dyDescent="0.25">
      <c r="A900" s="40">
        <v>20130622</v>
      </c>
      <c r="B900" s="40">
        <v>9.1</v>
      </c>
      <c r="C900" s="40">
        <v>26.1</v>
      </c>
      <c r="D900" s="40">
        <v>18.3</v>
      </c>
    </row>
    <row r="901" spans="1:4" x14ac:dyDescent="0.25">
      <c r="A901" s="40">
        <v>20130623</v>
      </c>
      <c r="B901" s="40">
        <v>19.3</v>
      </c>
      <c r="C901" s="40">
        <v>31.7</v>
      </c>
      <c r="D901" s="40">
        <v>15.6</v>
      </c>
    </row>
    <row r="902" spans="1:4" x14ac:dyDescent="0.25">
      <c r="A902" s="40">
        <v>20130624</v>
      </c>
      <c r="B902" s="40">
        <v>1.5</v>
      </c>
      <c r="C902" s="40">
        <v>30</v>
      </c>
      <c r="D902" s="40">
        <v>19.399999999999999</v>
      </c>
    </row>
    <row r="903" spans="1:4" x14ac:dyDescent="0.25">
      <c r="A903" s="40">
        <v>20130625</v>
      </c>
      <c r="B903" s="40">
        <v>21.6</v>
      </c>
      <c r="C903" s="40">
        <v>-9999</v>
      </c>
      <c r="D903" s="40">
        <v>-9999</v>
      </c>
    </row>
    <row r="904" spans="1:4" x14ac:dyDescent="0.25">
      <c r="A904" s="40">
        <v>20130626</v>
      </c>
      <c r="B904" s="40">
        <v>21.6</v>
      </c>
      <c r="C904" s="40">
        <v>28.9</v>
      </c>
      <c r="D904" s="40">
        <v>19.399999999999999</v>
      </c>
    </row>
    <row r="905" spans="1:4" x14ac:dyDescent="0.25">
      <c r="A905" s="40">
        <v>20130627</v>
      </c>
      <c r="B905" s="40">
        <v>7.1</v>
      </c>
      <c r="C905" s="40">
        <v>28.9</v>
      </c>
      <c r="D905" s="40">
        <v>20</v>
      </c>
    </row>
    <row r="906" spans="1:4" x14ac:dyDescent="0.25">
      <c r="A906" s="40">
        <v>20130628</v>
      </c>
      <c r="B906" s="40">
        <v>0</v>
      </c>
      <c r="C906" s="40">
        <v>31.7</v>
      </c>
      <c r="D906" s="40">
        <v>18.899999999999999</v>
      </c>
    </row>
    <row r="907" spans="1:4" x14ac:dyDescent="0.25">
      <c r="A907" s="40">
        <v>20130629</v>
      </c>
      <c r="B907" s="40">
        <v>0.8</v>
      </c>
      <c r="C907" s="40">
        <v>28.9</v>
      </c>
      <c r="D907" s="40">
        <v>19.399999999999999</v>
      </c>
    </row>
    <row r="908" spans="1:4" x14ac:dyDescent="0.25">
      <c r="A908" s="40">
        <v>20130630</v>
      </c>
      <c r="B908" s="40">
        <v>5.0999999999999996</v>
      </c>
      <c r="C908" s="40">
        <v>23.9</v>
      </c>
      <c r="D908" s="40">
        <v>17.2</v>
      </c>
    </row>
    <row r="909" spans="1:4" x14ac:dyDescent="0.25">
      <c r="A909" s="40">
        <v>20130701</v>
      </c>
      <c r="B909" s="40">
        <v>0</v>
      </c>
      <c r="C909" s="40">
        <v>26.1</v>
      </c>
      <c r="D909" s="40">
        <v>15.6</v>
      </c>
    </row>
    <row r="910" spans="1:4" x14ac:dyDescent="0.25">
      <c r="A910" s="40">
        <v>20130702</v>
      </c>
      <c r="B910" s="40">
        <v>0</v>
      </c>
      <c r="C910" s="40">
        <v>26.7</v>
      </c>
      <c r="D910" s="40">
        <v>15.6</v>
      </c>
    </row>
    <row r="911" spans="1:4" x14ac:dyDescent="0.25">
      <c r="A911" s="40">
        <v>20130703</v>
      </c>
      <c r="B911" s="40">
        <v>0</v>
      </c>
      <c r="C911" s="40">
        <v>26.7</v>
      </c>
      <c r="D911" s="40">
        <v>13.9</v>
      </c>
    </row>
    <row r="912" spans="1:4" x14ac:dyDescent="0.25">
      <c r="A912" s="40">
        <v>20130704</v>
      </c>
      <c r="B912" s="40">
        <v>0</v>
      </c>
      <c r="C912" s="40">
        <v>25.6</v>
      </c>
      <c r="D912" s="40">
        <v>14.4</v>
      </c>
    </row>
    <row r="913" spans="1:4" x14ac:dyDescent="0.25">
      <c r="A913" s="40">
        <v>20130705</v>
      </c>
      <c r="B913" s="40">
        <v>0</v>
      </c>
      <c r="C913" s="40">
        <v>30</v>
      </c>
      <c r="D913" s="40">
        <v>17.8</v>
      </c>
    </row>
    <row r="914" spans="1:4" x14ac:dyDescent="0.25">
      <c r="A914" s="40">
        <v>20130706</v>
      </c>
      <c r="B914" s="40">
        <v>0</v>
      </c>
      <c r="C914" s="40">
        <v>31.1</v>
      </c>
      <c r="D914" s="40">
        <v>20.6</v>
      </c>
    </row>
    <row r="915" spans="1:4" x14ac:dyDescent="0.25">
      <c r="A915" s="40">
        <v>20130707</v>
      </c>
      <c r="B915" s="40">
        <v>0</v>
      </c>
      <c r="C915" s="40">
        <v>31.7</v>
      </c>
      <c r="D915" s="40">
        <v>21.1</v>
      </c>
    </row>
    <row r="916" spans="1:4" x14ac:dyDescent="0.25">
      <c r="A916" s="40">
        <v>20130708</v>
      </c>
      <c r="B916" s="40">
        <v>43.2</v>
      </c>
      <c r="C916" s="40">
        <v>32.799999999999997</v>
      </c>
      <c r="D916" s="40">
        <v>21.7</v>
      </c>
    </row>
    <row r="917" spans="1:4" x14ac:dyDescent="0.25">
      <c r="A917" s="40">
        <v>20130709</v>
      </c>
      <c r="B917" s="40">
        <v>2</v>
      </c>
      <c r="C917" s="40">
        <v>32.200000000000003</v>
      </c>
      <c r="D917" s="40">
        <v>22.2</v>
      </c>
    </row>
    <row r="918" spans="1:4" x14ac:dyDescent="0.25">
      <c r="A918" s="40">
        <v>20130710</v>
      </c>
      <c r="B918" s="40">
        <v>8.4</v>
      </c>
      <c r="C918" s="40">
        <v>31.1</v>
      </c>
      <c r="D918" s="40">
        <v>22.2</v>
      </c>
    </row>
    <row r="919" spans="1:4" x14ac:dyDescent="0.25">
      <c r="A919" s="40">
        <v>20130711</v>
      </c>
      <c r="B919" s="40">
        <v>0</v>
      </c>
      <c r="C919" s="40">
        <v>28.9</v>
      </c>
      <c r="D919" s="40">
        <v>17.8</v>
      </c>
    </row>
    <row r="920" spans="1:4" x14ac:dyDescent="0.25">
      <c r="A920" s="40">
        <v>20130712</v>
      </c>
      <c r="B920" s="40">
        <v>0</v>
      </c>
      <c r="C920" s="40">
        <v>28.9</v>
      </c>
      <c r="D920" s="40">
        <v>17.2</v>
      </c>
    </row>
    <row r="921" spans="1:4" x14ac:dyDescent="0.25">
      <c r="A921" s="40">
        <v>20130713</v>
      </c>
      <c r="B921" s="40">
        <v>0</v>
      </c>
      <c r="C921" s="40">
        <v>29.4</v>
      </c>
      <c r="D921" s="40">
        <v>17.8</v>
      </c>
    </row>
    <row r="922" spans="1:4" x14ac:dyDescent="0.25">
      <c r="A922" s="40">
        <v>20130714</v>
      </c>
      <c r="B922" s="40">
        <v>0</v>
      </c>
      <c r="C922" s="40">
        <v>29.4</v>
      </c>
      <c r="D922" s="40">
        <v>18.3</v>
      </c>
    </row>
    <row r="923" spans="1:4" x14ac:dyDescent="0.25">
      <c r="A923" s="40">
        <v>20130715</v>
      </c>
      <c r="B923" s="40">
        <v>0</v>
      </c>
      <c r="C923" s="40">
        <v>31.7</v>
      </c>
      <c r="D923" s="40">
        <v>18.899999999999999</v>
      </c>
    </row>
    <row r="924" spans="1:4" x14ac:dyDescent="0.25">
      <c r="A924" s="40">
        <v>20130716</v>
      </c>
      <c r="B924" s="40">
        <v>0</v>
      </c>
      <c r="C924" s="40">
        <v>32.799999999999997</v>
      </c>
      <c r="D924" s="40">
        <v>22.2</v>
      </c>
    </row>
    <row r="925" spans="1:4" x14ac:dyDescent="0.25">
      <c r="A925" s="40">
        <v>20130717</v>
      </c>
      <c r="B925" s="40">
        <v>0</v>
      </c>
      <c r="C925" s="40">
        <v>33.9</v>
      </c>
      <c r="D925" s="40">
        <v>23.9</v>
      </c>
    </row>
    <row r="926" spans="1:4" x14ac:dyDescent="0.25">
      <c r="A926" s="40">
        <v>20130718</v>
      </c>
      <c r="B926" s="40">
        <v>0</v>
      </c>
      <c r="C926" s="40">
        <v>33.299999999999997</v>
      </c>
      <c r="D926" s="40">
        <v>24.4</v>
      </c>
    </row>
    <row r="927" spans="1:4" x14ac:dyDescent="0.25">
      <c r="A927" s="40">
        <v>20130719</v>
      </c>
      <c r="B927" s="40">
        <v>0</v>
      </c>
      <c r="C927" s="40">
        <v>34.4</v>
      </c>
      <c r="D927" s="40">
        <v>24.4</v>
      </c>
    </row>
    <row r="928" spans="1:4" x14ac:dyDescent="0.25">
      <c r="A928" s="40">
        <v>20130720</v>
      </c>
      <c r="B928" s="40">
        <v>0</v>
      </c>
      <c r="C928" s="40">
        <v>32.799999999999997</v>
      </c>
      <c r="D928" s="40">
        <v>20</v>
      </c>
    </row>
    <row r="929" spans="1:4" x14ac:dyDescent="0.25">
      <c r="A929" s="40">
        <v>20130721</v>
      </c>
      <c r="B929" s="40">
        <v>3.3</v>
      </c>
      <c r="C929" s="40">
        <v>31.7</v>
      </c>
      <c r="D929" s="40">
        <v>19.399999999999999</v>
      </c>
    </row>
    <row r="930" spans="1:4" x14ac:dyDescent="0.25">
      <c r="A930" s="40">
        <v>20130722</v>
      </c>
      <c r="B930" s="40">
        <v>8.1</v>
      </c>
      <c r="C930" s="40">
        <v>28.9</v>
      </c>
      <c r="D930" s="40">
        <v>18.3</v>
      </c>
    </row>
    <row r="931" spans="1:4" x14ac:dyDescent="0.25">
      <c r="A931" s="40">
        <v>20130723</v>
      </c>
      <c r="B931" s="40">
        <v>1.8</v>
      </c>
      <c r="C931" s="40">
        <v>31.1</v>
      </c>
      <c r="D931" s="40">
        <v>18.3</v>
      </c>
    </row>
    <row r="932" spans="1:4" x14ac:dyDescent="0.25">
      <c r="A932" s="40">
        <v>20130724</v>
      </c>
      <c r="B932" s="40">
        <v>0</v>
      </c>
      <c r="C932" s="40">
        <v>25.6</v>
      </c>
      <c r="D932" s="40">
        <v>15</v>
      </c>
    </row>
    <row r="933" spans="1:4" x14ac:dyDescent="0.25">
      <c r="A933" s="40">
        <v>20130725</v>
      </c>
      <c r="B933" s="40">
        <v>0</v>
      </c>
      <c r="C933" s="40">
        <v>23.9</v>
      </c>
      <c r="D933" s="40">
        <v>14.4</v>
      </c>
    </row>
    <row r="934" spans="1:4" x14ac:dyDescent="0.25">
      <c r="A934" s="40">
        <v>20130726</v>
      </c>
      <c r="B934" s="40">
        <v>11.9</v>
      </c>
      <c r="C934" s="40">
        <v>28.3</v>
      </c>
      <c r="D934" s="40">
        <v>16.7</v>
      </c>
    </row>
    <row r="935" spans="1:4" x14ac:dyDescent="0.25">
      <c r="A935" s="40">
        <v>20130727</v>
      </c>
      <c r="B935" s="40">
        <v>0.8</v>
      </c>
      <c r="C935" s="40">
        <v>26.1</v>
      </c>
      <c r="D935" s="40">
        <v>12.8</v>
      </c>
    </row>
    <row r="936" spans="1:4" x14ac:dyDescent="0.25">
      <c r="A936" s="40">
        <v>20130728</v>
      </c>
      <c r="B936" s="40">
        <v>5.0999999999999996</v>
      </c>
      <c r="C936" s="40">
        <v>17.2</v>
      </c>
      <c r="D936" s="40">
        <v>11.7</v>
      </c>
    </row>
    <row r="937" spans="1:4" x14ac:dyDescent="0.25">
      <c r="A937" s="40">
        <v>20130729</v>
      </c>
      <c r="B937" s="40">
        <v>0</v>
      </c>
      <c r="C937" s="40">
        <v>21.1</v>
      </c>
      <c r="D937" s="40">
        <v>11.7</v>
      </c>
    </row>
    <row r="938" spans="1:4" x14ac:dyDescent="0.25">
      <c r="A938" s="40">
        <v>20130730</v>
      </c>
      <c r="B938" s="40">
        <v>0</v>
      </c>
      <c r="C938" s="40">
        <v>25</v>
      </c>
      <c r="D938" s="40">
        <v>13.3</v>
      </c>
    </row>
    <row r="939" spans="1:4" x14ac:dyDescent="0.25">
      <c r="A939" s="40">
        <v>20130731</v>
      </c>
      <c r="B939" s="40">
        <v>0.8</v>
      </c>
      <c r="C939" s="40">
        <v>22.8</v>
      </c>
      <c r="D939" s="40">
        <v>17.2</v>
      </c>
    </row>
    <row r="940" spans="1:4" x14ac:dyDescent="0.25">
      <c r="A940" s="40">
        <v>20130801</v>
      </c>
      <c r="B940" s="40">
        <v>0</v>
      </c>
      <c r="C940" s="40">
        <v>26.7</v>
      </c>
      <c r="D940" s="40">
        <v>17.8</v>
      </c>
    </row>
    <row r="941" spans="1:4" x14ac:dyDescent="0.25">
      <c r="A941" s="40">
        <v>20130802</v>
      </c>
      <c r="B941" s="40">
        <v>0</v>
      </c>
      <c r="C941" s="40">
        <v>26.7</v>
      </c>
      <c r="D941" s="40">
        <v>17.8</v>
      </c>
    </row>
    <row r="942" spans="1:4" x14ac:dyDescent="0.25">
      <c r="A942" s="40">
        <v>20130803</v>
      </c>
      <c r="B942" s="40">
        <v>0</v>
      </c>
      <c r="C942" s="40">
        <v>27.2</v>
      </c>
      <c r="D942" s="40">
        <v>16.7</v>
      </c>
    </row>
    <row r="943" spans="1:4" x14ac:dyDescent="0.25">
      <c r="A943" s="40">
        <v>20130804</v>
      </c>
      <c r="B943" s="40">
        <v>0</v>
      </c>
      <c r="C943" s="40">
        <v>26.1</v>
      </c>
      <c r="D943" s="40">
        <v>14.4</v>
      </c>
    </row>
    <row r="944" spans="1:4" x14ac:dyDescent="0.25">
      <c r="A944" s="40">
        <v>20130805</v>
      </c>
      <c r="B944" s="40">
        <v>0.8</v>
      </c>
      <c r="C944" s="40">
        <v>27.2</v>
      </c>
      <c r="D944" s="40">
        <v>15</v>
      </c>
    </row>
    <row r="945" spans="1:4" x14ac:dyDescent="0.25">
      <c r="A945" s="40">
        <v>20130806</v>
      </c>
      <c r="B945" s="40">
        <v>13</v>
      </c>
      <c r="C945" s="40">
        <v>22.8</v>
      </c>
      <c r="D945" s="40">
        <v>16.100000000000001</v>
      </c>
    </row>
    <row r="946" spans="1:4" x14ac:dyDescent="0.25">
      <c r="A946" s="40">
        <v>20130807</v>
      </c>
      <c r="B946" s="40">
        <v>0</v>
      </c>
      <c r="C946" s="40">
        <v>30</v>
      </c>
      <c r="D946" s="40">
        <v>20.6</v>
      </c>
    </row>
    <row r="947" spans="1:4" x14ac:dyDescent="0.25">
      <c r="A947" s="40">
        <v>20130808</v>
      </c>
      <c r="B947" s="40">
        <v>0</v>
      </c>
      <c r="C947" s="40">
        <v>26.7</v>
      </c>
      <c r="D947" s="40">
        <v>16.7</v>
      </c>
    </row>
    <row r="948" spans="1:4" x14ac:dyDescent="0.25">
      <c r="A948" s="40">
        <v>20130809</v>
      </c>
      <c r="B948" s="40">
        <v>0</v>
      </c>
      <c r="C948" s="40">
        <v>26.1</v>
      </c>
      <c r="D948" s="40">
        <v>16.7</v>
      </c>
    </row>
    <row r="949" spans="1:4" x14ac:dyDescent="0.25">
      <c r="A949" s="40">
        <v>20130810</v>
      </c>
      <c r="B949" s="40">
        <v>0</v>
      </c>
      <c r="C949" s="40">
        <v>26.1</v>
      </c>
      <c r="D949" s="40">
        <v>16.100000000000001</v>
      </c>
    </row>
    <row r="950" spans="1:4" x14ac:dyDescent="0.25">
      <c r="A950" s="40">
        <v>20130811</v>
      </c>
      <c r="B950" s="40">
        <v>0</v>
      </c>
      <c r="C950" s="40">
        <v>25.6</v>
      </c>
      <c r="D950" s="40">
        <v>16.100000000000001</v>
      </c>
    </row>
    <row r="951" spans="1:4" x14ac:dyDescent="0.25">
      <c r="A951" s="40">
        <v>20130812</v>
      </c>
      <c r="B951" s="40">
        <v>0</v>
      </c>
      <c r="C951" s="40">
        <v>26.1</v>
      </c>
      <c r="D951" s="40">
        <v>17.8</v>
      </c>
    </row>
    <row r="952" spans="1:4" x14ac:dyDescent="0.25">
      <c r="A952" s="40">
        <v>20130813</v>
      </c>
      <c r="B952" s="40">
        <v>0</v>
      </c>
      <c r="C952" s="40">
        <v>26.7</v>
      </c>
      <c r="D952" s="40">
        <v>15.6</v>
      </c>
    </row>
    <row r="953" spans="1:4" x14ac:dyDescent="0.25">
      <c r="A953" s="40">
        <v>20130814</v>
      </c>
      <c r="B953" s="40">
        <v>0</v>
      </c>
      <c r="C953" s="40">
        <v>22.8</v>
      </c>
      <c r="D953" s="40">
        <v>12.2</v>
      </c>
    </row>
    <row r="954" spans="1:4" x14ac:dyDescent="0.25">
      <c r="A954" s="40">
        <v>20130815</v>
      </c>
      <c r="B954" s="40">
        <v>0</v>
      </c>
      <c r="C954" s="40">
        <v>24.4</v>
      </c>
      <c r="D954" s="40">
        <v>12.2</v>
      </c>
    </row>
    <row r="955" spans="1:4" x14ac:dyDescent="0.25">
      <c r="A955" s="40">
        <v>20130816</v>
      </c>
      <c r="B955" s="40">
        <v>0</v>
      </c>
      <c r="C955" s="40">
        <v>25.6</v>
      </c>
      <c r="D955" s="40">
        <v>14.4</v>
      </c>
    </row>
    <row r="956" spans="1:4" x14ac:dyDescent="0.25">
      <c r="A956" s="40">
        <v>20130817</v>
      </c>
      <c r="B956" s="40">
        <v>0</v>
      </c>
      <c r="C956" s="40">
        <v>26.1</v>
      </c>
      <c r="D956" s="40">
        <v>14.4</v>
      </c>
    </row>
    <row r="957" spans="1:4" x14ac:dyDescent="0.25">
      <c r="A957" s="40">
        <v>20130818</v>
      </c>
      <c r="B957" s="40">
        <v>0</v>
      </c>
      <c r="C957" s="40">
        <v>28.9</v>
      </c>
      <c r="D957" s="40">
        <v>14.4</v>
      </c>
    </row>
    <row r="958" spans="1:4" x14ac:dyDescent="0.25">
      <c r="A958" s="40">
        <v>20130819</v>
      </c>
      <c r="B958" s="40">
        <v>0</v>
      </c>
      <c r="C958" s="40">
        <v>28.9</v>
      </c>
      <c r="D958" s="40">
        <v>15</v>
      </c>
    </row>
    <row r="959" spans="1:4" x14ac:dyDescent="0.25">
      <c r="A959" s="40">
        <v>20130820</v>
      </c>
      <c r="B959" s="40">
        <v>0</v>
      </c>
      <c r="C959" s="40">
        <v>28.9</v>
      </c>
      <c r="D959" s="40">
        <v>17.2</v>
      </c>
    </row>
    <row r="960" spans="1:4" x14ac:dyDescent="0.25">
      <c r="A960" s="40">
        <v>20130821</v>
      </c>
      <c r="B960" s="40">
        <v>0</v>
      </c>
      <c r="C960" s="40">
        <v>30.6</v>
      </c>
      <c r="D960" s="40">
        <v>21.1</v>
      </c>
    </row>
    <row r="961" spans="1:4" x14ac:dyDescent="0.25">
      <c r="A961" s="40">
        <v>20130822</v>
      </c>
      <c r="B961" s="40">
        <v>1.3</v>
      </c>
      <c r="C961" s="40">
        <v>32.200000000000003</v>
      </c>
      <c r="D961" s="40">
        <v>21.7</v>
      </c>
    </row>
    <row r="962" spans="1:4" x14ac:dyDescent="0.25">
      <c r="A962" s="40">
        <v>20130823</v>
      </c>
      <c r="B962" s="40">
        <v>22.4</v>
      </c>
      <c r="C962" s="40">
        <v>25.6</v>
      </c>
      <c r="D962" s="40">
        <v>18.3</v>
      </c>
    </row>
    <row r="963" spans="1:4" x14ac:dyDescent="0.25">
      <c r="A963" s="40">
        <v>20130824</v>
      </c>
      <c r="B963" s="40">
        <v>0</v>
      </c>
      <c r="C963" s="40">
        <v>28.9</v>
      </c>
      <c r="D963" s="40">
        <v>17.8</v>
      </c>
    </row>
    <row r="964" spans="1:4" x14ac:dyDescent="0.25">
      <c r="A964" s="40">
        <v>20130825</v>
      </c>
      <c r="B964" s="40">
        <v>0</v>
      </c>
      <c r="C964" s="40">
        <v>30</v>
      </c>
      <c r="D964" s="40">
        <v>17.8</v>
      </c>
    </row>
    <row r="965" spans="1:4" x14ac:dyDescent="0.25">
      <c r="A965" s="40">
        <v>20130826</v>
      </c>
      <c r="B965" s="40">
        <v>0</v>
      </c>
      <c r="C965" s="40">
        <v>32.799999999999997</v>
      </c>
      <c r="D965" s="40">
        <v>22.8</v>
      </c>
    </row>
    <row r="966" spans="1:4" x14ac:dyDescent="0.25">
      <c r="A966" s="40">
        <v>20130827</v>
      </c>
      <c r="B966" s="40">
        <v>0</v>
      </c>
      <c r="C966" s="40">
        <v>34.4</v>
      </c>
      <c r="D966" s="40">
        <v>22.2</v>
      </c>
    </row>
    <row r="967" spans="1:4" x14ac:dyDescent="0.25">
      <c r="A967" s="40">
        <v>20130828</v>
      </c>
      <c r="B967" s="40">
        <v>0</v>
      </c>
      <c r="C967" s="40">
        <v>35.6</v>
      </c>
      <c r="D967" s="40">
        <v>24.4</v>
      </c>
    </row>
    <row r="968" spans="1:4" x14ac:dyDescent="0.25">
      <c r="A968" s="40">
        <v>20130829</v>
      </c>
      <c r="B968" s="40">
        <v>0</v>
      </c>
      <c r="C968" s="40">
        <v>31.1</v>
      </c>
      <c r="D968" s="40">
        <v>22.2</v>
      </c>
    </row>
    <row r="969" spans="1:4" x14ac:dyDescent="0.25">
      <c r="A969" s="40">
        <v>20130830</v>
      </c>
      <c r="B969" s="40">
        <v>0</v>
      </c>
      <c r="C969" s="40">
        <v>32.200000000000003</v>
      </c>
      <c r="D969" s="40">
        <v>22.2</v>
      </c>
    </row>
    <row r="970" spans="1:4" x14ac:dyDescent="0.25">
      <c r="A970" s="40">
        <v>20130831</v>
      </c>
      <c r="B970" s="40">
        <v>62.5</v>
      </c>
      <c r="C970" s="40">
        <v>35</v>
      </c>
      <c r="D970" s="40">
        <v>21.1</v>
      </c>
    </row>
    <row r="971" spans="1:4" x14ac:dyDescent="0.25">
      <c r="A971" s="40">
        <v>20130901</v>
      </c>
      <c r="B971" s="40">
        <v>0</v>
      </c>
      <c r="C971" s="40">
        <v>28.3</v>
      </c>
      <c r="D971" s="40">
        <v>20</v>
      </c>
    </row>
    <row r="972" spans="1:4" x14ac:dyDescent="0.25">
      <c r="A972" s="40">
        <v>20130902</v>
      </c>
      <c r="B972" s="40">
        <v>0</v>
      </c>
      <c r="C972" s="40">
        <v>28.9</v>
      </c>
      <c r="D972" s="40">
        <v>17.8</v>
      </c>
    </row>
    <row r="973" spans="1:4" x14ac:dyDescent="0.25">
      <c r="A973" s="40">
        <v>20130903</v>
      </c>
      <c r="B973" s="40">
        <v>0</v>
      </c>
      <c r="C973" s="40">
        <v>22.2</v>
      </c>
      <c r="D973" s="40">
        <v>12.8</v>
      </c>
    </row>
    <row r="974" spans="1:4" x14ac:dyDescent="0.25">
      <c r="A974" s="40">
        <v>20130904</v>
      </c>
      <c r="B974" s="40">
        <v>0</v>
      </c>
      <c r="C974" s="40">
        <v>23.9</v>
      </c>
      <c r="D974" s="40">
        <v>12.2</v>
      </c>
    </row>
    <row r="975" spans="1:4" x14ac:dyDescent="0.25">
      <c r="A975" s="40">
        <v>20130905</v>
      </c>
      <c r="B975" s="40">
        <v>0</v>
      </c>
      <c r="C975" s="40">
        <v>28.3</v>
      </c>
      <c r="D975" s="40">
        <v>13.9</v>
      </c>
    </row>
    <row r="976" spans="1:4" x14ac:dyDescent="0.25">
      <c r="A976" s="40">
        <v>20130906</v>
      </c>
      <c r="B976" s="40">
        <v>0</v>
      </c>
      <c r="C976" s="40">
        <v>27.8</v>
      </c>
      <c r="D976" s="40">
        <v>16.100000000000001</v>
      </c>
    </row>
    <row r="977" spans="1:4" x14ac:dyDescent="0.25">
      <c r="A977" s="40">
        <v>20130907</v>
      </c>
      <c r="B977" s="40">
        <v>0.5</v>
      </c>
      <c r="C977" s="40">
        <v>31.7</v>
      </c>
      <c r="D977" s="40">
        <v>16.100000000000001</v>
      </c>
    </row>
    <row r="978" spans="1:4" x14ac:dyDescent="0.25">
      <c r="A978" s="40">
        <v>20130908</v>
      </c>
      <c r="B978" s="40">
        <v>0</v>
      </c>
      <c r="C978" s="40">
        <v>31.1</v>
      </c>
      <c r="D978" s="40">
        <v>19.399999999999999</v>
      </c>
    </row>
    <row r="979" spans="1:4" x14ac:dyDescent="0.25">
      <c r="A979" s="40">
        <v>20130909</v>
      </c>
      <c r="B979" s="40">
        <v>0</v>
      </c>
      <c r="C979" s="40">
        <v>25</v>
      </c>
      <c r="D979" s="40">
        <v>20</v>
      </c>
    </row>
    <row r="980" spans="1:4" x14ac:dyDescent="0.25">
      <c r="A980" s="40">
        <v>20130910</v>
      </c>
      <c r="B980" s="40">
        <v>0</v>
      </c>
      <c r="C980" s="40">
        <v>36.1</v>
      </c>
      <c r="D980" s="40">
        <v>20</v>
      </c>
    </row>
    <row r="981" spans="1:4" x14ac:dyDescent="0.25">
      <c r="A981" s="40">
        <v>20130911</v>
      </c>
      <c r="B981" s="40">
        <v>1</v>
      </c>
      <c r="C981" s="40">
        <v>35.6</v>
      </c>
      <c r="D981" s="40">
        <v>20.6</v>
      </c>
    </row>
    <row r="982" spans="1:4" x14ac:dyDescent="0.25">
      <c r="A982" s="40">
        <v>20130912</v>
      </c>
      <c r="B982" s="40">
        <v>0</v>
      </c>
      <c r="C982" s="40">
        <v>27.8</v>
      </c>
      <c r="D982" s="40">
        <v>17.8</v>
      </c>
    </row>
    <row r="983" spans="1:4" x14ac:dyDescent="0.25">
      <c r="A983" s="40">
        <v>20130913</v>
      </c>
      <c r="B983" s="40">
        <v>0</v>
      </c>
      <c r="C983" s="40">
        <v>23.9</v>
      </c>
      <c r="D983" s="40">
        <v>11.1</v>
      </c>
    </row>
    <row r="984" spans="1:4" x14ac:dyDescent="0.25">
      <c r="A984" s="40">
        <v>20130914</v>
      </c>
      <c r="B984" s="40">
        <v>0</v>
      </c>
      <c r="C984" s="40">
        <v>21.1</v>
      </c>
      <c r="D984" s="40">
        <v>10</v>
      </c>
    </row>
    <row r="985" spans="1:4" x14ac:dyDescent="0.25">
      <c r="A985" s="40">
        <v>20130915</v>
      </c>
      <c r="B985" s="40">
        <v>6.9</v>
      </c>
      <c r="C985" s="40">
        <v>23.3</v>
      </c>
      <c r="D985" s="40">
        <v>8.9</v>
      </c>
    </row>
    <row r="986" spans="1:4" x14ac:dyDescent="0.25">
      <c r="A986" s="40">
        <v>20130916</v>
      </c>
      <c r="B986" s="40">
        <v>12.7</v>
      </c>
      <c r="C986" s="40">
        <v>17.2</v>
      </c>
      <c r="D986" s="40">
        <v>12.2</v>
      </c>
    </row>
    <row r="987" spans="1:4" x14ac:dyDescent="0.25">
      <c r="A987" s="40">
        <v>20130917</v>
      </c>
      <c r="B987" s="40">
        <v>0</v>
      </c>
      <c r="C987" s="40">
        <v>20.6</v>
      </c>
      <c r="D987" s="40">
        <v>8.3000000000000007</v>
      </c>
    </row>
    <row r="988" spans="1:4" x14ac:dyDescent="0.25">
      <c r="A988" s="40">
        <v>20130918</v>
      </c>
      <c r="B988" s="40">
        <v>0</v>
      </c>
      <c r="C988" s="40">
        <v>19.399999999999999</v>
      </c>
      <c r="D988" s="40">
        <v>8.3000000000000007</v>
      </c>
    </row>
    <row r="989" spans="1:4" x14ac:dyDescent="0.25">
      <c r="A989" s="40">
        <v>20130919</v>
      </c>
      <c r="B989" s="40">
        <v>8.1</v>
      </c>
      <c r="C989" s="40">
        <v>26.1</v>
      </c>
      <c r="D989" s="40">
        <v>17.8</v>
      </c>
    </row>
    <row r="990" spans="1:4" x14ac:dyDescent="0.25">
      <c r="A990" s="40">
        <v>20130920</v>
      </c>
      <c r="B990" s="40">
        <v>24.1</v>
      </c>
      <c r="C990" s="40">
        <v>32.200000000000003</v>
      </c>
      <c r="D990" s="40">
        <v>18.899999999999999</v>
      </c>
    </row>
    <row r="991" spans="1:4" x14ac:dyDescent="0.25">
      <c r="A991" s="40">
        <v>20130921</v>
      </c>
      <c r="B991" s="40">
        <v>1</v>
      </c>
      <c r="C991" s="40">
        <v>19.399999999999999</v>
      </c>
      <c r="D991" s="40">
        <v>10.6</v>
      </c>
    </row>
    <row r="992" spans="1:4" x14ac:dyDescent="0.25">
      <c r="A992" s="40">
        <v>20130922</v>
      </c>
      <c r="B992" s="40">
        <v>0</v>
      </c>
      <c r="C992" s="40">
        <v>17.8</v>
      </c>
      <c r="D992" s="40">
        <v>8.3000000000000007</v>
      </c>
    </row>
    <row r="993" spans="1:4" x14ac:dyDescent="0.25">
      <c r="A993" s="40">
        <v>20130923</v>
      </c>
      <c r="B993" s="40">
        <v>0</v>
      </c>
      <c r="C993" s="40">
        <v>21.1</v>
      </c>
      <c r="D993" s="40">
        <v>8.9</v>
      </c>
    </row>
    <row r="994" spans="1:4" x14ac:dyDescent="0.25">
      <c r="A994" s="40">
        <v>20130924</v>
      </c>
      <c r="B994" s="40">
        <v>0</v>
      </c>
      <c r="C994" s="40">
        <v>22.8</v>
      </c>
      <c r="D994" s="40">
        <v>10</v>
      </c>
    </row>
    <row r="995" spans="1:4" x14ac:dyDescent="0.25">
      <c r="A995" s="40">
        <v>20130925</v>
      </c>
      <c r="B995" s="40">
        <v>0</v>
      </c>
      <c r="C995" s="40">
        <v>23.9</v>
      </c>
      <c r="D995" s="40">
        <v>10.6</v>
      </c>
    </row>
    <row r="996" spans="1:4" x14ac:dyDescent="0.25">
      <c r="A996" s="40">
        <v>20130926</v>
      </c>
      <c r="B996" s="40">
        <v>0</v>
      </c>
      <c r="C996" s="40">
        <v>23.3</v>
      </c>
      <c r="D996" s="40">
        <v>10.6</v>
      </c>
    </row>
    <row r="997" spans="1:4" x14ac:dyDescent="0.25">
      <c r="A997" s="40">
        <v>20130927</v>
      </c>
      <c r="B997" s="40">
        <v>0</v>
      </c>
      <c r="C997" s="40">
        <v>26.7</v>
      </c>
      <c r="D997" s="40">
        <v>10.6</v>
      </c>
    </row>
    <row r="998" spans="1:4" x14ac:dyDescent="0.25">
      <c r="A998" s="40">
        <v>20130928</v>
      </c>
      <c r="B998" s="40">
        <v>0</v>
      </c>
      <c r="C998" s="40">
        <v>27.2</v>
      </c>
      <c r="D998" s="40">
        <v>15</v>
      </c>
    </row>
    <row r="999" spans="1:4" x14ac:dyDescent="0.25">
      <c r="A999" s="40">
        <v>20130929</v>
      </c>
      <c r="B999" s="40">
        <v>7.6</v>
      </c>
      <c r="C999" s="40">
        <v>25.6</v>
      </c>
      <c r="D999" s="40">
        <v>10</v>
      </c>
    </row>
    <row r="1000" spans="1:4" x14ac:dyDescent="0.25">
      <c r="A1000" s="40">
        <v>20130930</v>
      </c>
      <c r="B1000" s="40">
        <v>0</v>
      </c>
      <c r="C1000" s="40">
        <v>22.8</v>
      </c>
      <c r="D1000" s="40">
        <v>9.4</v>
      </c>
    </row>
    <row r="1001" spans="1:4" x14ac:dyDescent="0.25">
      <c r="A1001" s="40">
        <v>20131001</v>
      </c>
      <c r="B1001" s="40">
        <v>0</v>
      </c>
      <c r="C1001" s="40">
        <v>24.4</v>
      </c>
      <c r="D1001" s="40">
        <v>10.6</v>
      </c>
    </row>
    <row r="1002" spans="1:4" x14ac:dyDescent="0.25">
      <c r="A1002" s="40">
        <v>20131002</v>
      </c>
      <c r="B1002" s="40">
        <v>0</v>
      </c>
      <c r="C1002" s="40">
        <v>26.7</v>
      </c>
      <c r="D1002" s="40">
        <v>12.2</v>
      </c>
    </row>
    <row r="1003" spans="1:4" x14ac:dyDescent="0.25">
      <c r="A1003" s="40">
        <v>20131003</v>
      </c>
      <c r="B1003" s="40">
        <v>0</v>
      </c>
      <c r="C1003" s="40">
        <v>26.1</v>
      </c>
      <c r="D1003" s="40">
        <v>11.7</v>
      </c>
    </row>
    <row r="1004" spans="1:4" x14ac:dyDescent="0.25">
      <c r="A1004" s="40">
        <v>20131004</v>
      </c>
      <c r="B1004" s="40">
        <v>9.4</v>
      </c>
      <c r="C1004" s="40">
        <v>23.3</v>
      </c>
      <c r="D1004" s="40">
        <v>17.2</v>
      </c>
    </row>
    <row r="1005" spans="1:4" x14ac:dyDescent="0.25">
      <c r="A1005" s="40">
        <v>20131005</v>
      </c>
      <c r="B1005" s="40">
        <v>12.7</v>
      </c>
      <c r="C1005" s="40">
        <v>21.1</v>
      </c>
      <c r="D1005" s="40">
        <v>17.8</v>
      </c>
    </row>
    <row r="1006" spans="1:4" x14ac:dyDescent="0.25">
      <c r="A1006" s="40">
        <v>20131006</v>
      </c>
      <c r="B1006" s="40">
        <v>0</v>
      </c>
      <c r="C1006" s="40">
        <v>22.8</v>
      </c>
      <c r="D1006" s="40">
        <v>7.2</v>
      </c>
    </row>
    <row r="1007" spans="1:4" x14ac:dyDescent="0.25">
      <c r="A1007" s="40">
        <v>20131007</v>
      </c>
      <c r="B1007" s="40">
        <v>1.8</v>
      </c>
      <c r="C1007" s="40">
        <v>11.7</v>
      </c>
      <c r="D1007" s="40">
        <v>6.1</v>
      </c>
    </row>
    <row r="1008" spans="1:4" x14ac:dyDescent="0.25">
      <c r="A1008" s="40">
        <v>20131008</v>
      </c>
      <c r="B1008" s="40">
        <v>0</v>
      </c>
      <c r="C1008" s="40">
        <v>20.6</v>
      </c>
      <c r="D1008" s="40">
        <v>7.8</v>
      </c>
    </row>
    <row r="1009" spans="1:4" x14ac:dyDescent="0.25">
      <c r="A1009" s="40">
        <v>20131009</v>
      </c>
      <c r="B1009" s="40">
        <v>0</v>
      </c>
      <c r="C1009" s="40">
        <v>25</v>
      </c>
      <c r="D1009" s="40">
        <v>10</v>
      </c>
    </row>
    <row r="1010" spans="1:4" x14ac:dyDescent="0.25">
      <c r="A1010" s="40">
        <v>20131010</v>
      </c>
      <c r="B1010" s="40">
        <v>0</v>
      </c>
      <c r="C1010" s="40">
        <v>25</v>
      </c>
      <c r="D1010" s="40">
        <v>8.9</v>
      </c>
    </row>
    <row r="1011" spans="1:4" x14ac:dyDescent="0.25">
      <c r="A1011" s="40">
        <v>20131011</v>
      </c>
      <c r="B1011" s="40">
        <v>0</v>
      </c>
      <c r="C1011" s="40">
        <v>23.3</v>
      </c>
      <c r="D1011" s="40">
        <v>8.9</v>
      </c>
    </row>
    <row r="1012" spans="1:4" x14ac:dyDescent="0.25">
      <c r="A1012" s="40">
        <v>20131012</v>
      </c>
      <c r="B1012" s="40">
        <v>0</v>
      </c>
      <c r="C1012" s="40">
        <v>22.2</v>
      </c>
      <c r="D1012" s="40">
        <v>13.3</v>
      </c>
    </row>
    <row r="1013" spans="1:4" x14ac:dyDescent="0.25">
      <c r="A1013" s="40">
        <v>20131013</v>
      </c>
      <c r="B1013" s="40">
        <v>0</v>
      </c>
      <c r="C1013" s="40">
        <v>18.899999999999999</v>
      </c>
      <c r="D1013" s="40">
        <v>6.1</v>
      </c>
    </row>
    <row r="1014" spans="1:4" x14ac:dyDescent="0.25">
      <c r="A1014" s="40">
        <v>20131014</v>
      </c>
      <c r="B1014" s="40">
        <v>0</v>
      </c>
      <c r="C1014" s="40">
        <v>18.899999999999999</v>
      </c>
      <c r="D1014" s="40">
        <v>4.4000000000000004</v>
      </c>
    </row>
    <row r="1015" spans="1:4" x14ac:dyDescent="0.25">
      <c r="A1015" s="40">
        <v>20131015</v>
      </c>
      <c r="B1015" s="40">
        <v>3.8</v>
      </c>
      <c r="C1015" s="40">
        <v>17.8</v>
      </c>
      <c r="D1015" s="40">
        <v>3.9</v>
      </c>
    </row>
    <row r="1016" spans="1:4" x14ac:dyDescent="0.25">
      <c r="A1016" s="40">
        <v>20131016</v>
      </c>
      <c r="B1016" s="40">
        <v>3</v>
      </c>
      <c r="C1016" s="40">
        <v>16.7</v>
      </c>
      <c r="D1016" s="40">
        <v>8.9</v>
      </c>
    </row>
    <row r="1017" spans="1:4" x14ac:dyDescent="0.25">
      <c r="A1017" s="40">
        <v>20131017</v>
      </c>
      <c r="B1017" s="40">
        <v>1.3</v>
      </c>
      <c r="C1017" s="40">
        <v>10.6</v>
      </c>
      <c r="D1017" s="40">
        <v>7.8</v>
      </c>
    </row>
    <row r="1018" spans="1:4" x14ac:dyDescent="0.25">
      <c r="A1018" s="40">
        <v>20131018</v>
      </c>
      <c r="B1018" s="40">
        <v>2.5</v>
      </c>
      <c r="C1018" s="40">
        <v>13.9</v>
      </c>
      <c r="D1018" s="40">
        <v>5.6</v>
      </c>
    </row>
    <row r="1019" spans="1:4" x14ac:dyDescent="0.25">
      <c r="A1019" s="40">
        <v>20131019</v>
      </c>
      <c r="B1019" s="40">
        <v>0</v>
      </c>
      <c r="C1019" s="40">
        <v>12.2</v>
      </c>
      <c r="D1019" s="40">
        <v>7.2</v>
      </c>
    </row>
    <row r="1020" spans="1:4" x14ac:dyDescent="0.25">
      <c r="A1020" s="40">
        <v>20131020</v>
      </c>
      <c r="B1020" s="40">
        <v>1.8</v>
      </c>
      <c r="C1020" s="40">
        <v>12.2</v>
      </c>
      <c r="D1020" s="40">
        <v>0.6</v>
      </c>
    </row>
    <row r="1021" spans="1:4" x14ac:dyDescent="0.25">
      <c r="A1021" s="40">
        <v>20131021</v>
      </c>
      <c r="B1021" s="40">
        <v>1.3</v>
      </c>
      <c r="C1021" s="40">
        <v>11.7</v>
      </c>
      <c r="D1021" s="40">
        <v>1.1000000000000001</v>
      </c>
    </row>
    <row r="1022" spans="1:4" x14ac:dyDescent="0.25">
      <c r="A1022" s="40">
        <v>20131022</v>
      </c>
      <c r="B1022" s="40">
        <v>0</v>
      </c>
      <c r="C1022" s="40">
        <v>6.7</v>
      </c>
      <c r="D1022" s="40">
        <v>-1.1000000000000001</v>
      </c>
    </row>
    <row r="1023" spans="1:4" x14ac:dyDescent="0.25">
      <c r="A1023" s="40">
        <v>20131023</v>
      </c>
      <c r="B1023" s="40">
        <v>0.3</v>
      </c>
      <c r="C1023" s="40">
        <v>6.1</v>
      </c>
      <c r="D1023" s="40">
        <v>-0.6</v>
      </c>
    </row>
    <row r="1024" spans="1:4" x14ac:dyDescent="0.25">
      <c r="A1024" s="40">
        <v>20131024</v>
      </c>
      <c r="B1024" s="40">
        <v>0</v>
      </c>
      <c r="C1024" s="40">
        <v>5.6</v>
      </c>
      <c r="D1024" s="40">
        <v>-0.6</v>
      </c>
    </row>
    <row r="1025" spans="1:4" x14ac:dyDescent="0.25">
      <c r="A1025" s="40">
        <v>20131025</v>
      </c>
      <c r="B1025" s="40">
        <v>0</v>
      </c>
      <c r="C1025" s="40">
        <v>6.1</v>
      </c>
      <c r="D1025" s="40">
        <v>-1.7</v>
      </c>
    </row>
    <row r="1026" spans="1:4" x14ac:dyDescent="0.25">
      <c r="A1026" s="40">
        <v>20131026</v>
      </c>
      <c r="B1026" s="40">
        <v>0</v>
      </c>
      <c r="C1026" s="40">
        <v>12.2</v>
      </c>
      <c r="D1026" s="40">
        <v>-1.1000000000000001</v>
      </c>
    </row>
    <row r="1027" spans="1:4" x14ac:dyDescent="0.25">
      <c r="A1027" s="40">
        <v>20131027</v>
      </c>
      <c r="B1027" s="40">
        <v>0</v>
      </c>
      <c r="C1027" s="40">
        <v>10</v>
      </c>
      <c r="D1027" s="40">
        <v>-0.6</v>
      </c>
    </row>
    <row r="1028" spans="1:4" x14ac:dyDescent="0.25">
      <c r="A1028" s="40">
        <v>20131028</v>
      </c>
      <c r="B1028" s="40">
        <v>0</v>
      </c>
      <c r="C1028" s="40">
        <v>12.2</v>
      </c>
      <c r="D1028" s="40">
        <v>-0.6</v>
      </c>
    </row>
    <row r="1029" spans="1:4" x14ac:dyDescent="0.25">
      <c r="A1029" s="40">
        <v>20131029</v>
      </c>
      <c r="B1029" s="40">
        <v>0</v>
      </c>
      <c r="C1029" s="40">
        <v>7.8</v>
      </c>
      <c r="D1029" s="40">
        <v>3.3</v>
      </c>
    </row>
    <row r="1030" spans="1:4" x14ac:dyDescent="0.25">
      <c r="A1030" s="40">
        <v>20131030</v>
      </c>
      <c r="B1030" s="40">
        <v>0</v>
      </c>
      <c r="C1030" s="40">
        <v>14.4</v>
      </c>
      <c r="D1030" s="40">
        <v>3.3</v>
      </c>
    </row>
    <row r="1031" spans="1:4" x14ac:dyDescent="0.25">
      <c r="A1031" s="40">
        <v>20131031</v>
      </c>
      <c r="B1031" s="40">
        <v>5.0999999999999996</v>
      </c>
      <c r="C1031" s="40">
        <v>16.100000000000001</v>
      </c>
      <c r="D1031" s="40">
        <v>-9999</v>
      </c>
    </row>
    <row r="1032" spans="1:4" x14ac:dyDescent="0.25">
      <c r="A1032" s="40">
        <v>20131101</v>
      </c>
      <c r="B1032" s="40">
        <v>1.5</v>
      </c>
      <c r="C1032" s="40">
        <v>15</v>
      </c>
      <c r="D1032" s="40">
        <v>5.6</v>
      </c>
    </row>
    <row r="1033" spans="1:4" x14ac:dyDescent="0.25">
      <c r="A1033" s="40">
        <v>20131102</v>
      </c>
      <c r="B1033" s="40">
        <v>0</v>
      </c>
      <c r="C1033" s="40">
        <v>9.4</v>
      </c>
      <c r="D1033" s="40">
        <v>3.3</v>
      </c>
    </row>
    <row r="1034" spans="1:4" x14ac:dyDescent="0.25">
      <c r="A1034" s="40">
        <v>20131103</v>
      </c>
      <c r="B1034" s="40">
        <v>0</v>
      </c>
      <c r="C1034" s="40">
        <v>7.8</v>
      </c>
      <c r="D1034" s="40">
        <v>-1.7</v>
      </c>
    </row>
    <row r="1035" spans="1:4" x14ac:dyDescent="0.25">
      <c r="A1035" s="40">
        <v>20131104</v>
      </c>
      <c r="B1035" s="40">
        <v>0</v>
      </c>
      <c r="C1035" s="40">
        <v>11.1</v>
      </c>
      <c r="D1035" s="40">
        <v>-1.1000000000000001</v>
      </c>
    </row>
    <row r="1036" spans="1:4" x14ac:dyDescent="0.25">
      <c r="A1036" s="40">
        <v>20131105</v>
      </c>
      <c r="B1036" s="40">
        <v>0</v>
      </c>
      <c r="C1036" s="40">
        <v>11.7</v>
      </c>
      <c r="D1036" s="40">
        <v>-9999</v>
      </c>
    </row>
    <row r="1037" spans="1:4" x14ac:dyDescent="0.25">
      <c r="A1037" s="40">
        <v>20131106</v>
      </c>
      <c r="B1037" s="40">
        <v>18.5</v>
      </c>
      <c r="C1037" s="40">
        <v>13.3</v>
      </c>
      <c r="D1037" s="40">
        <v>-1.1000000000000001</v>
      </c>
    </row>
    <row r="1038" spans="1:4" x14ac:dyDescent="0.25">
      <c r="A1038" s="40">
        <v>20131107</v>
      </c>
      <c r="B1038" s="40">
        <v>0</v>
      </c>
      <c r="C1038" s="40">
        <v>7.2</v>
      </c>
      <c r="D1038" s="40">
        <v>-2.2000000000000002</v>
      </c>
    </row>
    <row r="1039" spans="1:4" x14ac:dyDescent="0.25">
      <c r="A1039" s="40">
        <v>20131108</v>
      </c>
      <c r="B1039" s="40">
        <v>0</v>
      </c>
      <c r="C1039" s="40">
        <v>5</v>
      </c>
      <c r="D1039" s="40">
        <v>-2.8</v>
      </c>
    </row>
    <row r="1040" spans="1:4" x14ac:dyDescent="0.25">
      <c r="A1040" s="40">
        <v>20131109</v>
      </c>
      <c r="B1040" s="40">
        <v>0</v>
      </c>
      <c r="C1040" s="40">
        <v>10</v>
      </c>
      <c r="D1040" s="40">
        <v>-2.8</v>
      </c>
    </row>
    <row r="1041" spans="1:4" x14ac:dyDescent="0.25">
      <c r="A1041" s="40">
        <v>20131110</v>
      </c>
      <c r="B1041" s="40">
        <v>0</v>
      </c>
      <c r="C1041" s="40">
        <v>11.1</v>
      </c>
      <c r="D1041" s="40">
        <v>0.6</v>
      </c>
    </row>
    <row r="1042" spans="1:4" x14ac:dyDescent="0.25">
      <c r="A1042" s="40">
        <v>20131111</v>
      </c>
      <c r="B1042" s="40">
        <v>0</v>
      </c>
      <c r="C1042" s="40">
        <v>8.9</v>
      </c>
      <c r="D1042" s="40">
        <v>1.7</v>
      </c>
    </row>
    <row r="1043" spans="1:4" x14ac:dyDescent="0.25">
      <c r="A1043" s="40">
        <v>20131112</v>
      </c>
      <c r="B1043" s="40">
        <v>2.8</v>
      </c>
      <c r="C1043" s="40">
        <v>6.7</v>
      </c>
      <c r="D1043" s="40">
        <v>-7.2</v>
      </c>
    </row>
    <row r="1044" spans="1:4" x14ac:dyDescent="0.25">
      <c r="A1044" s="40">
        <v>20131113</v>
      </c>
      <c r="B1044" s="40">
        <v>0</v>
      </c>
      <c r="C1044" s="40">
        <v>-2.2000000000000002</v>
      </c>
      <c r="D1044" s="40">
        <v>-7.2</v>
      </c>
    </row>
    <row r="1045" spans="1:4" x14ac:dyDescent="0.25">
      <c r="A1045" s="40">
        <v>20131114</v>
      </c>
      <c r="B1045" s="40">
        <v>0</v>
      </c>
      <c r="C1045" s="40">
        <v>6.1</v>
      </c>
      <c r="D1045" s="40">
        <v>-6.1</v>
      </c>
    </row>
    <row r="1046" spans="1:4" x14ac:dyDescent="0.25">
      <c r="A1046" s="40">
        <v>20131115</v>
      </c>
      <c r="B1046" s="40">
        <v>0</v>
      </c>
      <c r="C1046" s="40">
        <v>8.9</v>
      </c>
      <c r="D1046" s="40">
        <v>0.6</v>
      </c>
    </row>
    <row r="1047" spans="1:4" x14ac:dyDescent="0.25">
      <c r="A1047" s="40">
        <v>20131116</v>
      </c>
      <c r="B1047" s="40">
        <v>0</v>
      </c>
      <c r="C1047" s="40">
        <v>12.8</v>
      </c>
      <c r="D1047" s="40">
        <v>0</v>
      </c>
    </row>
    <row r="1048" spans="1:4" x14ac:dyDescent="0.25">
      <c r="A1048" s="40">
        <v>20131117</v>
      </c>
      <c r="B1048" s="40">
        <v>14.7</v>
      </c>
      <c r="C1048" s="40">
        <v>15</v>
      </c>
      <c r="D1048" s="40">
        <v>5</v>
      </c>
    </row>
    <row r="1049" spans="1:4" x14ac:dyDescent="0.25">
      <c r="A1049" s="40">
        <v>20131118</v>
      </c>
      <c r="B1049" s="40">
        <v>19.100000000000001</v>
      </c>
      <c r="C1049" s="40">
        <v>12.2</v>
      </c>
      <c r="D1049" s="40">
        <v>1.7</v>
      </c>
    </row>
    <row r="1050" spans="1:4" x14ac:dyDescent="0.25">
      <c r="A1050" s="40">
        <v>20131119</v>
      </c>
      <c r="B1050" s="40">
        <v>0</v>
      </c>
      <c r="C1050" s="40">
        <v>12.8</v>
      </c>
      <c r="D1050" s="40">
        <v>-3.3</v>
      </c>
    </row>
    <row r="1051" spans="1:4" x14ac:dyDescent="0.25">
      <c r="A1051" s="40">
        <v>20131120</v>
      </c>
      <c r="B1051" s="40">
        <v>0</v>
      </c>
      <c r="C1051" s="40">
        <v>5.6</v>
      </c>
      <c r="D1051" s="40">
        <v>-3.3</v>
      </c>
    </row>
    <row r="1052" spans="1:4" x14ac:dyDescent="0.25">
      <c r="A1052" s="40">
        <v>20131121</v>
      </c>
      <c r="B1052" s="40">
        <v>2.2999999999999998</v>
      </c>
      <c r="C1052" s="40">
        <v>4.4000000000000004</v>
      </c>
      <c r="D1052" s="40">
        <v>2.2000000000000002</v>
      </c>
    </row>
    <row r="1053" spans="1:4" x14ac:dyDescent="0.25">
      <c r="A1053" s="40">
        <v>20131122</v>
      </c>
      <c r="B1053" s="40">
        <v>0.8</v>
      </c>
      <c r="C1053" s="40">
        <v>5</v>
      </c>
      <c r="D1053" s="40">
        <v>-0.6</v>
      </c>
    </row>
    <row r="1054" spans="1:4" x14ac:dyDescent="0.25">
      <c r="A1054" s="40">
        <v>20131123</v>
      </c>
      <c r="B1054" s="40">
        <v>0</v>
      </c>
      <c r="C1054" s="40">
        <v>1.7</v>
      </c>
      <c r="D1054" s="40">
        <v>-6.7</v>
      </c>
    </row>
    <row r="1055" spans="1:4" x14ac:dyDescent="0.25">
      <c r="A1055" s="40">
        <v>20131124</v>
      </c>
      <c r="B1055" s="40">
        <v>0</v>
      </c>
      <c r="C1055" s="40">
        <v>-5.6</v>
      </c>
      <c r="D1055" s="40">
        <v>-12.8</v>
      </c>
    </row>
    <row r="1056" spans="1:4" x14ac:dyDescent="0.25">
      <c r="A1056" s="40">
        <v>20131125</v>
      </c>
      <c r="B1056" s="40">
        <v>0.3</v>
      </c>
      <c r="C1056" s="40">
        <v>-2.2000000000000002</v>
      </c>
      <c r="D1056" s="40">
        <v>-12.2</v>
      </c>
    </row>
    <row r="1057" spans="1:4" x14ac:dyDescent="0.25">
      <c r="A1057" s="40">
        <v>20131126</v>
      </c>
      <c r="B1057" s="40">
        <v>5.3</v>
      </c>
      <c r="C1057" s="40">
        <v>-0.6</v>
      </c>
      <c r="D1057" s="40">
        <v>-5</v>
      </c>
    </row>
    <row r="1058" spans="1:4" x14ac:dyDescent="0.25">
      <c r="A1058" s="40">
        <v>20131127</v>
      </c>
      <c r="B1058" s="40">
        <v>0</v>
      </c>
      <c r="C1058" s="40">
        <v>0</v>
      </c>
      <c r="D1058" s="40">
        <v>-11.1</v>
      </c>
    </row>
    <row r="1059" spans="1:4" x14ac:dyDescent="0.25">
      <c r="A1059" s="40">
        <v>20131128</v>
      </c>
      <c r="B1059" s="40">
        <v>0</v>
      </c>
      <c r="C1059" s="40">
        <v>-5</v>
      </c>
      <c r="D1059" s="40">
        <v>-11.7</v>
      </c>
    </row>
    <row r="1060" spans="1:4" x14ac:dyDescent="0.25">
      <c r="A1060" s="40">
        <v>20131129</v>
      </c>
      <c r="B1060" s="40">
        <v>0</v>
      </c>
      <c r="C1060" s="40">
        <v>-2.8</v>
      </c>
      <c r="D1060" s="40">
        <v>-11.1</v>
      </c>
    </row>
    <row r="1061" spans="1:4" x14ac:dyDescent="0.25">
      <c r="A1061" s="40">
        <v>20131130</v>
      </c>
      <c r="B1061" s="40">
        <v>0</v>
      </c>
      <c r="C1061" s="40">
        <v>0</v>
      </c>
      <c r="D1061" s="40">
        <v>-11.7</v>
      </c>
    </row>
    <row r="1062" spans="1:4" x14ac:dyDescent="0.25">
      <c r="A1062" s="40">
        <v>20131201</v>
      </c>
      <c r="B1062" s="40">
        <v>0</v>
      </c>
      <c r="C1062" s="40">
        <v>6.7</v>
      </c>
      <c r="D1062" s="40">
        <v>-3.3</v>
      </c>
    </row>
    <row r="1063" spans="1:4" x14ac:dyDescent="0.25">
      <c r="A1063" s="40">
        <v>20131202</v>
      </c>
      <c r="B1063" s="40">
        <v>0</v>
      </c>
      <c r="C1063" s="40">
        <v>3.3</v>
      </c>
      <c r="D1063" s="40">
        <v>-3.3</v>
      </c>
    </row>
    <row r="1064" spans="1:4" x14ac:dyDescent="0.25">
      <c r="A1064" s="40">
        <v>20131203</v>
      </c>
      <c r="B1064" s="40">
        <v>0</v>
      </c>
      <c r="C1064" s="40">
        <v>3.9</v>
      </c>
      <c r="D1064" s="40">
        <v>-2.8</v>
      </c>
    </row>
    <row r="1065" spans="1:4" x14ac:dyDescent="0.25">
      <c r="A1065" s="40">
        <v>20131204</v>
      </c>
      <c r="B1065" s="40">
        <v>2.5</v>
      </c>
      <c r="C1065" s="40">
        <v>4.4000000000000004</v>
      </c>
      <c r="D1065" s="40">
        <v>2.2000000000000002</v>
      </c>
    </row>
    <row r="1066" spans="1:4" x14ac:dyDescent="0.25">
      <c r="A1066" s="40">
        <v>20131205</v>
      </c>
      <c r="B1066" s="40">
        <v>0</v>
      </c>
      <c r="C1066" s="40">
        <v>8.9</v>
      </c>
      <c r="D1066" s="40">
        <v>-8.9</v>
      </c>
    </row>
    <row r="1067" spans="1:4" x14ac:dyDescent="0.25">
      <c r="A1067" s="40">
        <v>20131206</v>
      </c>
      <c r="B1067" s="40">
        <v>0</v>
      </c>
      <c r="C1067" s="40">
        <v>-6.7</v>
      </c>
      <c r="D1067" s="40">
        <v>-13.3</v>
      </c>
    </row>
    <row r="1068" spans="1:4" x14ac:dyDescent="0.25">
      <c r="A1068" s="40">
        <v>20131207</v>
      </c>
      <c r="B1068" s="40">
        <v>0</v>
      </c>
      <c r="C1068" s="40">
        <v>-9.4</v>
      </c>
      <c r="D1068" s="40">
        <v>-17.8</v>
      </c>
    </row>
    <row r="1069" spans="1:4" x14ac:dyDescent="0.25">
      <c r="A1069" s="40">
        <v>20131208</v>
      </c>
      <c r="B1069" s="40">
        <v>0</v>
      </c>
      <c r="C1069" s="40">
        <v>-9.4</v>
      </c>
      <c r="D1069" s="40">
        <v>-17.8</v>
      </c>
    </row>
    <row r="1070" spans="1:4" x14ac:dyDescent="0.25">
      <c r="A1070" s="40">
        <v>20131209</v>
      </c>
      <c r="B1070" s="40">
        <v>3</v>
      </c>
      <c r="C1070" s="40">
        <v>-7.8</v>
      </c>
      <c r="D1070" s="40">
        <v>-14.4</v>
      </c>
    </row>
    <row r="1071" spans="1:4" x14ac:dyDescent="0.25">
      <c r="A1071" s="40">
        <v>20131210</v>
      </c>
      <c r="B1071" s="40">
        <v>0</v>
      </c>
      <c r="C1071" s="40">
        <v>-12.2</v>
      </c>
      <c r="D1071" s="40">
        <v>-18.899999999999999</v>
      </c>
    </row>
    <row r="1072" spans="1:4" x14ac:dyDescent="0.25">
      <c r="A1072" s="40">
        <v>20131211</v>
      </c>
      <c r="B1072" s="40">
        <v>2.5</v>
      </c>
      <c r="C1072" s="40">
        <v>-8.9</v>
      </c>
      <c r="D1072" s="40">
        <v>-13.3</v>
      </c>
    </row>
    <row r="1073" spans="1:4" x14ac:dyDescent="0.25">
      <c r="A1073" s="40">
        <v>20131212</v>
      </c>
      <c r="B1073" s="40">
        <v>0</v>
      </c>
      <c r="C1073" s="40">
        <v>-8.9</v>
      </c>
      <c r="D1073" s="40">
        <v>-20</v>
      </c>
    </row>
    <row r="1074" spans="1:4" x14ac:dyDescent="0.25">
      <c r="A1074" s="40">
        <v>20131213</v>
      </c>
      <c r="B1074" s="40">
        <v>0</v>
      </c>
      <c r="C1074" s="40">
        <v>-7.8</v>
      </c>
      <c r="D1074" s="40">
        <v>-16.100000000000001</v>
      </c>
    </row>
    <row r="1075" spans="1:4" x14ac:dyDescent="0.25">
      <c r="A1075" s="40">
        <v>20131214</v>
      </c>
      <c r="B1075" s="40">
        <v>0</v>
      </c>
      <c r="C1075" s="40">
        <v>-3.9</v>
      </c>
      <c r="D1075" s="40">
        <v>-12.2</v>
      </c>
    </row>
    <row r="1076" spans="1:4" x14ac:dyDescent="0.25">
      <c r="A1076" s="40">
        <v>20131215</v>
      </c>
      <c r="B1076" s="40">
        <v>1.3</v>
      </c>
      <c r="C1076" s="40">
        <v>-5</v>
      </c>
      <c r="D1076" s="40">
        <v>-15</v>
      </c>
    </row>
    <row r="1077" spans="1:4" x14ac:dyDescent="0.25">
      <c r="A1077" s="40">
        <v>20131216</v>
      </c>
      <c r="B1077" s="40">
        <v>0.8</v>
      </c>
      <c r="C1077" s="40">
        <v>-11.1</v>
      </c>
      <c r="D1077" s="40">
        <v>-14.4</v>
      </c>
    </row>
    <row r="1078" spans="1:4" x14ac:dyDescent="0.25">
      <c r="A1078" s="40">
        <v>20131217</v>
      </c>
      <c r="B1078" s="40">
        <v>1.3</v>
      </c>
      <c r="C1078" s="40">
        <v>-6.7</v>
      </c>
      <c r="D1078" s="40">
        <v>-13.9</v>
      </c>
    </row>
    <row r="1079" spans="1:4" x14ac:dyDescent="0.25">
      <c r="A1079" s="40">
        <v>20131218</v>
      </c>
      <c r="B1079" s="40">
        <v>0</v>
      </c>
      <c r="C1079" s="40">
        <v>1.7</v>
      </c>
      <c r="D1079" s="40">
        <v>-10</v>
      </c>
    </row>
    <row r="1080" spans="1:4" x14ac:dyDescent="0.25">
      <c r="A1080" s="40">
        <v>20131219</v>
      </c>
      <c r="B1080" s="40">
        <v>0</v>
      </c>
      <c r="C1080" s="40">
        <v>2.8</v>
      </c>
      <c r="D1080" s="40">
        <v>-9.4</v>
      </c>
    </row>
    <row r="1081" spans="1:4" x14ac:dyDescent="0.25">
      <c r="A1081" s="40">
        <v>20131220</v>
      </c>
      <c r="B1081" s="40">
        <v>2.5</v>
      </c>
      <c r="C1081" s="40">
        <v>0</v>
      </c>
      <c r="D1081" s="40">
        <v>-6.7</v>
      </c>
    </row>
    <row r="1082" spans="1:4" x14ac:dyDescent="0.25">
      <c r="A1082" s="40">
        <v>20131221</v>
      </c>
      <c r="B1082" s="40">
        <v>0.5</v>
      </c>
      <c r="C1082" s="40">
        <v>-3.3</v>
      </c>
      <c r="D1082" s="40">
        <v>-5</v>
      </c>
    </row>
    <row r="1083" spans="1:4" x14ac:dyDescent="0.25">
      <c r="A1083" s="40">
        <v>20131222</v>
      </c>
      <c r="B1083" s="40">
        <v>3.8</v>
      </c>
      <c r="C1083" s="40">
        <v>-2.2000000000000002</v>
      </c>
      <c r="D1083" s="40">
        <v>-4.4000000000000004</v>
      </c>
    </row>
    <row r="1084" spans="1:4" x14ac:dyDescent="0.25">
      <c r="A1084" s="40">
        <v>20131223</v>
      </c>
      <c r="B1084" s="40">
        <v>1.3</v>
      </c>
      <c r="C1084" s="40">
        <v>-3.3</v>
      </c>
      <c r="D1084" s="40">
        <v>-17.8</v>
      </c>
    </row>
    <row r="1085" spans="1:4" x14ac:dyDescent="0.25">
      <c r="A1085" s="40">
        <v>20131224</v>
      </c>
      <c r="B1085" s="40">
        <v>0</v>
      </c>
      <c r="C1085" s="40">
        <v>-16.7</v>
      </c>
      <c r="D1085" s="40">
        <v>-28.3</v>
      </c>
    </row>
    <row r="1086" spans="1:4" x14ac:dyDescent="0.25">
      <c r="A1086" s="40">
        <v>20131225</v>
      </c>
      <c r="B1086" s="40">
        <v>3.6</v>
      </c>
      <c r="C1086" s="40">
        <v>-7.8</v>
      </c>
      <c r="D1086" s="40">
        <v>-26.1</v>
      </c>
    </row>
    <row r="1087" spans="1:4" x14ac:dyDescent="0.25">
      <c r="A1087" s="40">
        <v>20131226</v>
      </c>
      <c r="B1087" s="40">
        <v>1.5</v>
      </c>
      <c r="C1087" s="40">
        <v>-5</v>
      </c>
      <c r="D1087" s="40">
        <v>-12.2</v>
      </c>
    </row>
    <row r="1088" spans="1:4" x14ac:dyDescent="0.25">
      <c r="A1088" s="40">
        <v>20131227</v>
      </c>
      <c r="B1088" s="40">
        <v>0</v>
      </c>
      <c r="C1088" s="40">
        <v>-1.7</v>
      </c>
      <c r="D1088" s="40">
        <v>-14.4</v>
      </c>
    </row>
    <row r="1089" spans="1:4" x14ac:dyDescent="0.25">
      <c r="A1089" s="40">
        <v>20131228</v>
      </c>
      <c r="B1089" s="40">
        <v>0</v>
      </c>
      <c r="C1089" s="40">
        <v>3.3</v>
      </c>
      <c r="D1089" s="40">
        <v>-16.100000000000001</v>
      </c>
    </row>
    <row r="1090" spans="1:4" x14ac:dyDescent="0.25">
      <c r="A1090" s="40">
        <v>20131229</v>
      </c>
      <c r="B1090" s="40">
        <v>0</v>
      </c>
      <c r="C1090" s="40">
        <v>6.7</v>
      </c>
      <c r="D1090" s="40">
        <v>-5.6</v>
      </c>
    </row>
    <row r="1091" spans="1:4" x14ac:dyDescent="0.25">
      <c r="A1091" s="40">
        <v>20131230</v>
      </c>
      <c r="B1091" s="40">
        <v>0</v>
      </c>
      <c r="C1091" s="40">
        <v>-2.8</v>
      </c>
      <c r="D1091" s="40">
        <v>-25.6</v>
      </c>
    </row>
    <row r="1092" spans="1:4" x14ac:dyDescent="0.25">
      <c r="A1092" s="40">
        <v>20131231</v>
      </c>
      <c r="B1092" s="40">
        <v>1.3</v>
      </c>
      <c r="C1092" s="40">
        <v>-15</v>
      </c>
      <c r="D1092" s="40">
        <v>-25.6</v>
      </c>
    </row>
    <row r="1093" spans="1:4" x14ac:dyDescent="0.25">
      <c r="A1093" s="40">
        <v>20140101</v>
      </c>
      <c r="B1093" s="40">
        <v>5.0999999999999996</v>
      </c>
      <c r="C1093" s="40">
        <v>-13.3</v>
      </c>
      <c r="D1093" s="40">
        <v>-22.8</v>
      </c>
    </row>
    <row r="1094" spans="1:4" x14ac:dyDescent="0.25">
      <c r="A1094" s="40">
        <v>20140102</v>
      </c>
      <c r="B1094" s="40">
        <v>0</v>
      </c>
      <c r="C1094" s="40">
        <v>-12.2</v>
      </c>
      <c r="D1094" s="40">
        <v>-16.7</v>
      </c>
    </row>
    <row r="1095" spans="1:4" x14ac:dyDescent="0.25">
      <c r="A1095" s="40">
        <v>20140103</v>
      </c>
      <c r="B1095" s="40">
        <v>0</v>
      </c>
      <c r="C1095" s="40">
        <v>-12.2</v>
      </c>
      <c r="D1095" s="40">
        <v>-28.3</v>
      </c>
    </row>
    <row r="1096" spans="1:4" x14ac:dyDescent="0.25">
      <c r="A1096" s="40">
        <v>20140104</v>
      </c>
      <c r="B1096" s="40">
        <v>0</v>
      </c>
      <c r="C1096" s="40">
        <v>-3.3</v>
      </c>
      <c r="D1096" s="40">
        <v>-27.8</v>
      </c>
    </row>
    <row r="1097" spans="1:4" x14ac:dyDescent="0.25">
      <c r="A1097" s="40">
        <v>20140105</v>
      </c>
      <c r="B1097" s="40">
        <v>0</v>
      </c>
      <c r="C1097" s="40">
        <v>0.6</v>
      </c>
      <c r="D1097" s="40">
        <v>-12.8</v>
      </c>
    </row>
    <row r="1098" spans="1:4" x14ac:dyDescent="0.25">
      <c r="A1098" s="40">
        <v>20140106</v>
      </c>
      <c r="B1098" s="40">
        <v>0</v>
      </c>
      <c r="C1098" s="40">
        <v>-12.2</v>
      </c>
      <c r="D1098" s="40">
        <v>-28.3</v>
      </c>
    </row>
    <row r="1099" spans="1:4" x14ac:dyDescent="0.25">
      <c r="A1099" s="40">
        <v>20140107</v>
      </c>
      <c r="B1099" s="40">
        <v>0</v>
      </c>
      <c r="C1099" s="40">
        <v>-23.3</v>
      </c>
      <c r="D1099" s="40">
        <v>-28.9</v>
      </c>
    </row>
    <row r="1100" spans="1:4" x14ac:dyDescent="0.25">
      <c r="A1100" s="40">
        <v>20140108</v>
      </c>
      <c r="B1100" s="40">
        <v>0</v>
      </c>
      <c r="C1100" s="40">
        <v>-20.6</v>
      </c>
      <c r="D1100" s="40">
        <v>-24.4</v>
      </c>
    </row>
    <row r="1101" spans="1:4" x14ac:dyDescent="0.25">
      <c r="A1101" s="40">
        <v>20140109</v>
      </c>
      <c r="B1101" s="40">
        <v>0</v>
      </c>
      <c r="C1101" s="40">
        <v>-15</v>
      </c>
      <c r="D1101" s="40">
        <v>-24.4</v>
      </c>
    </row>
    <row r="1102" spans="1:4" x14ac:dyDescent="0.25">
      <c r="A1102" s="40">
        <v>20140110</v>
      </c>
      <c r="B1102" s="40">
        <v>0</v>
      </c>
      <c r="C1102" s="40">
        <v>-3.3</v>
      </c>
      <c r="D1102" s="40">
        <v>-24.4</v>
      </c>
    </row>
    <row r="1103" spans="1:4" x14ac:dyDescent="0.25">
      <c r="A1103" s="40">
        <v>20140111</v>
      </c>
      <c r="B1103" s="40">
        <v>2.8</v>
      </c>
      <c r="C1103" s="40">
        <v>1.1000000000000001</v>
      </c>
      <c r="D1103" s="40">
        <v>-11.7</v>
      </c>
    </row>
    <row r="1104" spans="1:4" x14ac:dyDescent="0.25">
      <c r="A1104" s="40">
        <v>20140112</v>
      </c>
      <c r="B1104" s="40">
        <v>0</v>
      </c>
      <c r="C1104" s="40">
        <v>0.6</v>
      </c>
      <c r="D1104" s="40">
        <v>-3.3</v>
      </c>
    </row>
    <row r="1105" spans="1:4" x14ac:dyDescent="0.25">
      <c r="A1105" s="40">
        <v>20140113</v>
      </c>
      <c r="B1105" s="40">
        <v>0</v>
      </c>
      <c r="C1105" s="40">
        <v>5.6</v>
      </c>
      <c r="D1105" s="40">
        <v>-2.8</v>
      </c>
    </row>
    <row r="1106" spans="1:4" x14ac:dyDescent="0.25">
      <c r="A1106" s="40">
        <v>20140114</v>
      </c>
      <c r="B1106" s="40">
        <v>1.3</v>
      </c>
      <c r="C1106" s="40">
        <v>3.3</v>
      </c>
      <c r="D1106" s="40">
        <v>-0.6</v>
      </c>
    </row>
    <row r="1107" spans="1:4" x14ac:dyDescent="0.25">
      <c r="A1107" s="40">
        <v>20140115</v>
      </c>
      <c r="B1107" s="40">
        <v>0.3</v>
      </c>
      <c r="C1107" s="40">
        <v>1.7</v>
      </c>
      <c r="D1107" s="40">
        <v>-13.9</v>
      </c>
    </row>
    <row r="1108" spans="1:4" x14ac:dyDescent="0.25">
      <c r="A1108" s="40">
        <v>20140116</v>
      </c>
      <c r="B1108" s="40">
        <v>0</v>
      </c>
      <c r="C1108" s="40">
        <v>-2.8</v>
      </c>
      <c r="D1108" s="40">
        <v>-14.4</v>
      </c>
    </row>
    <row r="1109" spans="1:4" x14ac:dyDescent="0.25">
      <c r="A1109" s="40">
        <v>20140117</v>
      </c>
      <c r="B1109" s="40">
        <v>1.3</v>
      </c>
      <c r="C1109" s="40">
        <v>1.7</v>
      </c>
      <c r="D1109" s="40">
        <v>-13.3</v>
      </c>
    </row>
    <row r="1110" spans="1:4" x14ac:dyDescent="0.25">
      <c r="A1110" s="40">
        <v>20140118</v>
      </c>
      <c r="B1110" s="40">
        <v>0</v>
      </c>
      <c r="C1110" s="40">
        <v>-7.2</v>
      </c>
      <c r="D1110" s="40">
        <v>-17.2</v>
      </c>
    </row>
    <row r="1111" spans="1:4" x14ac:dyDescent="0.25">
      <c r="A1111" s="40">
        <v>20140119</v>
      </c>
      <c r="B1111" s="40">
        <v>6.6</v>
      </c>
      <c r="C1111" s="40">
        <v>-6.7</v>
      </c>
      <c r="D1111" s="40">
        <v>-19.399999999999999</v>
      </c>
    </row>
    <row r="1112" spans="1:4" x14ac:dyDescent="0.25">
      <c r="A1112" s="40">
        <v>20140120</v>
      </c>
      <c r="B1112" s="40">
        <v>0</v>
      </c>
      <c r="C1112" s="40">
        <v>3.9</v>
      </c>
      <c r="D1112" s="40">
        <v>-8.3000000000000007</v>
      </c>
    </row>
    <row r="1113" spans="1:4" x14ac:dyDescent="0.25">
      <c r="A1113" s="40">
        <v>20140121</v>
      </c>
      <c r="B1113" s="40">
        <v>1.3</v>
      </c>
      <c r="C1113" s="40">
        <v>0.6</v>
      </c>
      <c r="D1113" s="40">
        <v>-20.6</v>
      </c>
    </row>
    <row r="1114" spans="1:4" x14ac:dyDescent="0.25">
      <c r="A1114" s="40">
        <v>20140122</v>
      </c>
      <c r="B1114" s="40">
        <v>0</v>
      </c>
      <c r="C1114" s="40">
        <v>-14.4</v>
      </c>
      <c r="D1114" s="40">
        <v>-23.9</v>
      </c>
    </row>
    <row r="1115" spans="1:4" x14ac:dyDescent="0.25">
      <c r="A1115" s="40">
        <v>20140123</v>
      </c>
      <c r="B1115" s="40">
        <v>0</v>
      </c>
      <c r="C1115" s="40">
        <v>-11.1</v>
      </c>
      <c r="D1115" s="40">
        <v>-21.1</v>
      </c>
    </row>
    <row r="1116" spans="1:4" x14ac:dyDescent="0.25">
      <c r="A1116" s="40">
        <v>20140124</v>
      </c>
      <c r="B1116" s="40">
        <v>0</v>
      </c>
      <c r="C1116" s="40">
        <v>-15.6</v>
      </c>
      <c r="D1116" s="40">
        <v>-24.4</v>
      </c>
    </row>
    <row r="1117" spans="1:4" x14ac:dyDescent="0.25">
      <c r="A1117" s="40">
        <v>20140125</v>
      </c>
      <c r="B1117" s="40">
        <v>-9999</v>
      </c>
      <c r="C1117" s="40">
        <v>1.7</v>
      </c>
      <c r="D1117" s="40">
        <v>-15.6</v>
      </c>
    </row>
    <row r="1118" spans="1:4" x14ac:dyDescent="0.25">
      <c r="A1118" s="40">
        <v>20140126</v>
      </c>
      <c r="B1118" s="40">
        <v>8.9</v>
      </c>
      <c r="C1118" s="40">
        <v>-7.2</v>
      </c>
      <c r="D1118" s="40">
        <v>-16.7</v>
      </c>
    </row>
    <row r="1119" spans="1:4" x14ac:dyDescent="0.25">
      <c r="A1119" s="40">
        <v>20140127</v>
      </c>
      <c r="B1119" s="40">
        <v>4.0999999999999996</v>
      </c>
      <c r="C1119" s="40">
        <v>-2.8</v>
      </c>
      <c r="D1119" s="40">
        <v>-22.2</v>
      </c>
    </row>
    <row r="1120" spans="1:4" x14ac:dyDescent="0.25">
      <c r="A1120" s="40">
        <v>20140128</v>
      </c>
      <c r="B1120" s="40">
        <v>0</v>
      </c>
      <c r="C1120" s="40">
        <v>-20.6</v>
      </c>
      <c r="D1120" s="40">
        <v>-27.8</v>
      </c>
    </row>
    <row r="1121" spans="1:4" x14ac:dyDescent="0.25">
      <c r="A1121" s="40">
        <v>20140129</v>
      </c>
      <c r="B1121" s="40">
        <v>0</v>
      </c>
      <c r="C1121" s="40">
        <v>-16.7</v>
      </c>
      <c r="D1121" s="40">
        <v>-27.8</v>
      </c>
    </row>
    <row r="1122" spans="1:4" x14ac:dyDescent="0.25">
      <c r="A1122" s="40">
        <v>20140130</v>
      </c>
      <c r="B1122" s="40">
        <v>0</v>
      </c>
      <c r="C1122" s="40">
        <v>-2.8</v>
      </c>
      <c r="D1122" s="40">
        <v>-23.9</v>
      </c>
    </row>
    <row r="1123" spans="1:4" x14ac:dyDescent="0.25">
      <c r="A1123" s="40">
        <v>20140131</v>
      </c>
      <c r="B1123" s="40">
        <v>2.2999999999999998</v>
      </c>
      <c r="C1123" s="40">
        <v>0.6</v>
      </c>
      <c r="D1123" s="40">
        <v>-16.7</v>
      </c>
    </row>
    <row r="1124" spans="1:4" x14ac:dyDescent="0.25">
      <c r="A1124" s="40">
        <v>20140201</v>
      </c>
      <c r="B1124" s="40">
        <v>2.5</v>
      </c>
      <c r="C1124" s="40">
        <v>-12.8</v>
      </c>
      <c r="D1124" s="40">
        <v>-17.8</v>
      </c>
    </row>
    <row r="1125" spans="1:4" x14ac:dyDescent="0.25">
      <c r="A1125" s="40">
        <v>20140202</v>
      </c>
      <c r="B1125" s="40">
        <v>0</v>
      </c>
      <c r="C1125" s="40">
        <v>-7.2</v>
      </c>
      <c r="D1125" s="40">
        <v>-22.2</v>
      </c>
    </row>
    <row r="1126" spans="1:4" x14ac:dyDescent="0.25">
      <c r="A1126" s="40">
        <v>20140203</v>
      </c>
      <c r="B1126" s="40">
        <v>0</v>
      </c>
      <c r="C1126" s="40">
        <v>-12.2</v>
      </c>
      <c r="D1126" s="40">
        <v>-28.9</v>
      </c>
    </row>
    <row r="1127" spans="1:4" x14ac:dyDescent="0.25">
      <c r="A1127" s="40">
        <v>20140204</v>
      </c>
      <c r="B1127" s="40">
        <v>0</v>
      </c>
      <c r="C1127" s="40">
        <v>-7.8</v>
      </c>
      <c r="D1127" s="40">
        <v>-27.8</v>
      </c>
    </row>
    <row r="1128" spans="1:4" x14ac:dyDescent="0.25">
      <c r="A1128" s="40">
        <v>20140205</v>
      </c>
      <c r="B1128" s="40">
        <v>2.2999999999999998</v>
      </c>
      <c r="C1128" s="40">
        <v>-7.8</v>
      </c>
      <c r="D1128" s="40">
        <v>-16.7</v>
      </c>
    </row>
    <row r="1129" spans="1:4" x14ac:dyDescent="0.25">
      <c r="A1129" s="40">
        <v>20140206</v>
      </c>
      <c r="B1129" s="40">
        <v>0</v>
      </c>
      <c r="C1129" s="40">
        <v>-10.6</v>
      </c>
      <c r="D1129" s="40">
        <v>-23.3</v>
      </c>
    </row>
    <row r="1130" spans="1:4" x14ac:dyDescent="0.25">
      <c r="A1130" s="40">
        <v>20140207</v>
      </c>
      <c r="B1130" s="40">
        <v>0</v>
      </c>
      <c r="C1130" s="40">
        <v>-16.100000000000001</v>
      </c>
      <c r="D1130" s="40">
        <v>-24.4</v>
      </c>
    </row>
    <row r="1131" spans="1:4" x14ac:dyDescent="0.25">
      <c r="A1131" s="40">
        <v>20140208</v>
      </c>
      <c r="B1131" s="40">
        <v>0</v>
      </c>
      <c r="C1131" s="40">
        <v>-10.6</v>
      </c>
      <c r="D1131" s="40">
        <v>-21.1</v>
      </c>
    </row>
    <row r="1132" spans="1:4" x14ac:dyDescent="0.25">
      <c r="A1132" s="40">
        <v>20140209</v>
      </c>
      <c r="B1132" s="40">
        <v>3.8</v>
      </c>
      <c r="C1132" s="40">
        <v>-8.9</v>
      </c>
      <c r="D1132" s="40">
        <v>-25.6</v>
      </c>
    </row>
    <row r="1133" spans="1:4" x14ac:dyDescent="0.25">
      <c r="A1133" s="40">
        <v>20140210</v>
      </c>
      <c r="B1133" s="40">
        <v>0</v>
      </c>
      <c r="C1133" s="40">
        <v>-10</v>
      </c>
      <c r="D1133" s="40">
        <v>-27.2</v>
      </c>
    </row>
    <row r="1134" spans="1:4" x14ac:dyDescent="0.25">
      <c r="A1134" s="40">
        <v>20140211</v>
      </c>
      <c r="B1134" s="40">
        <v>0</v>
      </c>
      <c r="C1134" s="40">
        <v>-14.4</v>
      </c>
      <c r="D1134" s="40">
        <v>-30</v>
      </c>
    </row>
    <row r="1135" spans="1:4" x14ac:dyDescent="0.25">
      <c r="A1135" s="40">
        <v>20140212</v>
      </c>
      <c r="B1135" s="40">
        <v>0</v>
      </c>
      <c r="C1135" s="40">
        <v>-11.7</v>
      </c>
      <c r="D1135" s="40">
        <v>-31.1</v>
      </c>
    </row>
    <row r="1136" spans="1:4" x14ac:dyDescent="0.25">
      <c r="A1136" s="40">
        <v>20140213</v>
      </c>
      <c r="B1136" s="40">
        <v>2</v>
      </c>
      <c r="C1136" s="40">
        <v>-7.2</v>
      </c>
      <c r="D1136" s="40">
        <v>-16.7</v>
      </c>
    </row>
    <row r="1137" spans="1:4" x14ac:dyDescent="0.25">
      <c r="A1137" s="40">
        <v>20140214</v>
      </c>
      <c r="B1137" s="40">
        <v>2</v>
      </c>
      <c r="C1137" s="40">
        <v>2.8</v>
      </c>
      <c r="D1137" s="40">
        <v>-16.100000000000001</v>
      </c>
    </row>
    <row r="1138" spans="1:4" x14ac:dyDescent="0.25">
      <c r="A1138" s="40">
        <v>20140215</v>
      </c>
      <c r="B1138" s="40">
        <v>0</v>
      </c>
      <c r="C1138" s="40">
        <v>-7.8</v>
      </c>
      <c r="D1138" s="40">
        <v>-22.2</v>
      </c>
    </row>
    <row r="1139" spans="1:4" x14ac:dyDescent="0.25">
      <c r="A1139" s="40">
        <v>20140216</v>
      </c>
      <c r="B1139" s="40">
        <v>2</v>
      </c>
      <c r="C1139" s="40">
        <v>-8.3000000000000007</v>
      </c>
      <c r="D1139" s="40">
        <v>-20.6</v>
      </c>
    </row>
    <row r="1140" spans="1:4" x14ac:dyDescent="0.25">
      <c r="A1140" s="40">
        <v>20140217</v>
      </c>
      <c r="B1140" s="40">
        <v>0</v>
      </c>
      <c r="C1140" s="40">
        <v>-3.3</v>
      </c>
      <c r="D1140" s="40">
        <v>-10</v>
      </c>
    </row>
    <row r="1141" spans="1:4" x14ac:dyDescent="0.25">
      <c r="A1141" s="40">
        <v>20140218</v>
      </c>
      <c r="B1141" s="40">
        <v>7.9</v>
      </c>
      <c r="C1141" s="40">
        <v>-2.2000000000000002</v>
      </c>
      <c r="D1141" s="40">
        <v>-11.7</v>
      </c>
    </row>
    <row r="1142" spans="1:4" x14ac:dyDescent="0.25">
      <c r="A1142" s="40">
        <v>20140219</v>
      </c>
      <c r="B1142" s="40">
        <v>0</v>
      </c>
      <c r="C1142" s="40">
        <v>8.3000000000000007</v>
      </c>
      <c r="D1142" s="40">
        <v>-10</v>
      </c>
    </row>
    <row r="1143" spans="1:4" x14ac:dyDescent="0.25">
      <c r="A1143" s="40">
        <v>20140220</v>
      </c>
      <c r="B1143" s="40">
        <v>2</v>
      </c>
      <c r="C1143" s="40">
        <v>6.7</v>
      </c>
      <c r="D1143" s="40">
        <v>-6.7</v>
      </c>
    </row>
    <row r="1144" spans="1:4" x14ac:dyDescent="0.25">
      <c r="A1144" s="40">
        <v>20140221</v>
      </c>
      <c r="B1144" s="40">
        <v>8.9</v>
      </c>
      <c r="C1144" s="40">
        <v>3.9</v>
      </c>
      <c r="D1144" s="40">
        <v>-7.8</v>
      </c>
    </row>
    <row r="1145" spans="1:4" x14ac:dyDescent="0.25">
      <c r="A1145" s="40">
        <v>20140222</v>
      </c>
      <c r="B1145" s="40">
        <v>0.3</v>
      </c>
      <c r="C1145" s="40">
        <v>-3.3</v>
      </c>
      <c r="D1145" s="40">
        <v>-11.1</v>
      </c>
    </row>
    <row r="1146" spans="1:4" x14ac:dyDescent="0.25">
      <c r="A1146" s="40">
        <v>20140223</v>
      </c>
      <c r="B1146" s="40">
        <v>0</v>
      </c>
      <c r="C1146" s="40">
        <v>-2.8</v>
      </c>
      <c r="D1146" s="40">
        <v>-12.2</v>
      </c>
    </row>
    <row r="1147" spans="1:4" x14ac:dyDescent="0.25">
      <c r="A1147" s="40">
        <v>20140224</v>
      </c>
      <c r="B1147" s="40">
        <v>0</v>
      </c>
      <c r="C1147" s="40">
        <v>-5</v>
      </c>
      <c r="D1147" s="40">
        <v>-13.3</v>
      </c>
    </row>
    <row r="1148" spans="1:4" x14ac:dyDescent="0.25">
      <c r="A1148" s="40">
        <v>20140225</v>
      </c>
      <c r="B1148" s="40">
        <v>0</v>
      </c>
      <c r="C1148" s="40">
        <v>-7.2</v>
      </c>
      <c r="D1148" s="40">
        <v>-14.4</v>
      </c>
    </row>
    <row r="1149" spans="1:4" x14ac:dyDescent="0.25">
      <c r="A1149" s="40">
        <v>20140226</v>
      </c>
      <c r="B1149" s="40">
        <v>0</v>
      </c>
      <c r="C1149" s="40">
        <v>-11.7</v>
      </c>
      <c r="D1149" s="40">
        <v>-21.7</v>
      </c>
    </row>
    <row r="1150" spans="1:4" x14ac:dyDescent="0.25">
      <c r="A1150" s="40">
        <v>20140227</v>
      </c>
      <c r="B1150" s="40">
        <v>0</v>
      </c>
      <c r="C1150" s="40">
        <v>-7.8</v>
      </c>
      <c r="D1150" s="40">
        <v>-21.7</v>
      </c>
    </row>
    <row r="1151" spans="1:4" x14ac:dyDescent="0.25">
      <c r="A1151" s="40">
        <v>20140228</v>
      </c>
      <c r="B1151" s="40">
        <v>0</v>
      </c>
      <c r="C1151" s="40">
        <v>-14.4</v>
      </c>
      <c r="D1151" s="40">
        <v>-21.7</v>
      </c>
    </row>
    <row r="1152" spans="1:4" x14ac:dyDescent="0.25">
      <c r="A1152" s="40">
        <v>20140301</v>
      </c>
      <c r="B1152" s="40">
        <v>2.5</v>
      </c>
      <c r="C1152" s="40">
        <v>-2.8</v>
      </c>
      <c r="D1152" s="40">
        <v>-9999</v>
      </c>
    </row>
    <row r="1153" spans="1:4" x14ac:dyDescent="0.25">
      <c r="A1153" s="40">
        <v>20140302</v>
      </c>
      <c r="B1153" s="40">
        <v>10.199999999999999</v>
      </c>
      <c r="C1153" s="40">
        <v>-10</v>
      </c>
      <c r="D1153" s="40">
        <v>-17.8</v>
      </c>
    </row>
    <row r="1154" spans="1:4" x14ac:dyDescent="0.25">
      <c r="A1154" s="40">
        <v>20140303</v>
      </c>
      <c r="B1154" s="40">
        <v>0</v>
      </c>
      <c r="C1154" s="40">
        <v>-15</v>
      </c>
      <c r="D1154" s="40">
        <v>-24.4</v>
      </c>
    </row>
    <row r="1155" spans="1:4" x14ac:dyDescent="0.25">
      <c r="A1155" s="40">
        <v>20140304</v>
      </c>
      <c r="B1155" s="40">
        <v>3.8</v>
      </c>
      <c r="C1155" s="40">
        <v>-8.3000000000000007</v>
      </c>
      <c r="D1155" s="40">
        <v>-26.1</v>
      </c>
    </row>
    <row r="1156" spans="1:4" x14ac:dyDescent="0.25">
      <c r="A1156" s="40">
        <v>20140305</v>
      </c>
      <c r="B1156" s="40">
        <v>6.4</v>
      </c>
      <c r="C1156" s="40">
        <v>-4.4000000000000004</v>
      </c>
      <c r="D1156" s="40">
        <v>-15</v>
      </c>
    </row>
    <row r="1157" spans="1:4" x14ac:dyDescent="0.25">
      <c r="A1157" s="40">
        <v>20140306</v>
      </c>
      <c r="B1157" s="40">
        <v>0</v>
      </c>
      <c r="C1157" s="40">
        <v>-5</v>
      </c>
      <c r="D1157" s="40">
        <v>-9999</v>
      </c>
    </row>
    <row r="1158" spans="1:4" x14ac:dyDescent="0.25">
      <c r="A1158" s="40">
        <v>20140307</v>
      </c>
      <c r="B1158" s="40">
        <v>0</v>
      </c>
      <c r="C1158" s="40">
        <v>-1.1000000000000001</v>
      </c>
      <c r="D1158" s="40">
        <v>-13.9</v>
      </c>
    </row>
    <row r="1159" spans="1:4" x14ac:dyDescent="0.25">
      <c r="A1159" s="40">
        <v>20140308</v>
      </c>
      <c r="B1159" s="40">
        <v>0.3</v>
      </c>
      <c r="C1159" s="40">
        <v>6.7</v>
      </c>
      <c r="D1159" s="40">
        <v>-7.8</v>
      </c>
    </row>
    <row r="1160" spans="1:4" x14ac:dyDescent="0.25">
      <c r="A1160" s="40">
        <v>20140309</v>
      </c>
      <c r="B1160" s="40">
        <v>0</v>
      </c>
      <c r="C1160" s="40">
        <v>0.6</v>
      </c>
      <c r="D1160" s="40">
        <v>-9.4</v>
      </c>
    </row>
    <row r="1161" spans="1:4" x14ac:dyDescent="0.25">
      <c r="A1161" s="40">
        <v>20140310</v>
      </c>
      <c r="B1161" s="40">
        <v>0</v>
      </c>
      <c r="C1161" s="40">
        <v>5</v>
      </c>
      <c r="D1161" s="40">
        <v>-9.4</v>
      </c>
    </row>
    <row r="1162" spans="1:4" x14ac:dyDescent="0.25">
      <c r="A1162" s="40">
        <v>20140311</v>
      </c>
      <c r="B1162" s="40">
        <v>0</v>
      </c>
      <c r="C1162" s="40">
        <v>13.9</v>
      </c>
      <c r="D1162" s="40">
        <v>-0.6</v>
      </c>
    </row>
    <row r="1163" spans="1:4" x14ac:dyDescent="0.25">
      <c r="A1163" s="40">
        <v>20140312</v>
      </c>
      <c r="B1163" s="40">
        <v>0</v>
      </c>
      <c r="C1163" s="40">
        <v>6.1</v>
      </c>
      <c r="D1163" s="40">
        <v>0</v>
      </c>
    </row>
    <row r="1164" spans="1:4" x14ac:dyDescent="0.25">
      <c r="A1164" s="40">
        <v>20140313</v>
      </c>
      <c r="B1164" s="40">
        <v>0</v>
      </c>
      <c r="C1164" s="40">
        <v>0</v>
      </c>
      <c r="D1164" s="40">
        <v>-7.8</v>
      </c>
    </row>
    <row r="1165" spans="1:4" x14ac:dyDescent="0.25">
      <c r="A1165" s="40">
        <v>20140314</v>
      </c>
      <c r="B1165" s="40">
        <v>0</v>
      </c>
      <c r="C1165" s="40">
        <v>8.3000000000000007</v>
      </c>
      <c r="D1165" s="40">
        <v>-7.2</v>
      </c>
    </row>
    <row r="1166" spans="1:4" x14ac:dyDescent="0.25">
      <c r="A1166" s="40">
        <v>20140315</v>
      </c>
      <c r="B1166" s="40">
        <v>0</v>
      </c>
      <c r="C1166" s="40">
        <v>7.8</v>
      </c>
      <c r="D1166" s="40">
        <v>-2.2000000000000002</v>
      </c>
    </row>
    <row r="1167" spans="1:4" x14ac:dyDescent="0.25">
      <c r="A1167" s="40">
        <v>20140316</v>
      </c>
      <c r="B1167" s="40">
        <v>0.5</v>
      </c>
      <c r="C1167" s="40">
        <v>1.7</v>
      </c>
      <c r="D1167" s="40">
        <v>-7.8</v>
      </c>
    </row>
    <row r="1168" spans="1:4" x14ac:dyDescent="0.25">
      <c r="A1168" s="40">
        <v>20140317</v>
      </c>
      <c r="B1168" s="40">
        <v>0</v>
      </c>
      <c r="C1168" s="40">
        <v>-3.3</v>
      </c>
      <c r="D1168" s="40">
        <v>-10</v>
      </c>
    </row>
    <row r="1169" spans="1:4" x14ac:dyDescent="0.25">
      <c r="A1169" s="40">
        <v>20140318</v>
      </c>
      <c r="B1169" s="40">
        <v>0</v>
      </c>
      <c r="C1169" s="40">
        <v>3.9</v>
      </c>
      <c r="D1169" s="40">
        <v>-9.4</v>
      </c>
    </row>
    <row r="1170" spans="1:4" x14ac:dyDescent="0.25">
      <c r="A1170" s="40">
        <v>20140319</v>
      </c>
      <c r="B1170" s="40">
        <v>2.5</v>
      </c>
      <c r="C1170" s="40">
        <v>8.9</v>
      </c>
      <c r="D1170" s="40">
        <v>-0.6</v>
      </c>
    </row>
    <row r="1171" spans="1:4" x14ac:dyDescent="0.25">
      <c r="A1171" s="40">
        <v>20140320</v>
      </c>
      <c r="B1171" s="40">
        <v>2</v>
      </c>
      <c r="C1171" s="40">
        <v>2.2000000000000002</v>
      </c>
      <c r="D1171" s="40">
        <v>-2.2000000000000002</v>
      </c>
    </row>
    <row r="1172" spans="1:4" x14ac:dyDescent="0.25">
      <c r="A1172" s="40">
        <v>20140321</v>
      </c>
      <c r="B1172" s="40">
        <v>0</v>
      </c>
      <c r="C1172" s="40">
        <v>6.1</v>
      </c>
      <c r="D1172" s="40">
        <v>-6.7</v>
      </c>
    </row>
    <row r="1173" spans="1:4" x14ac:dyDescent="0.25">
      <c r="A1173" s="40">
        <v>20140322</v>
      </c>
      <c r="B1173" s="40">
        <v>0</v>
      </c>
      <c r="C1173" s="40">
        <v>13.3</v>
      </c>
      <c r="D1173" s="40">
        <v>-4.4000000000000004</v>
      </c>
    </row>
    <row r="1174" spans="1:4" x14ac:dyDescent="0.25">
      <c r="A1174" s="40">
        <v>20140323</v>
      </c>
      <c r="B1174" s="40">
        <v>0</v>
      </c>
      <c r="C1174" s="40">
        <v>0.6</v>
      </c>
      <c r="D1174" s="40">
        <v>-8.9</v>
      </c>
    </row>
    <row r="1175" spans="1:4" x14ac:dyDescent="0.25">
      <c r="A1175" s="40">
        <v>20140324</v>
      </c>
      <c r="B1175" s="40">
        <v>0</v>
      </c>
      <c r="C1175" s="40">
        <v>-2.2000000000000002</v>
      </c>
      <c r="D1175" s="40">
        <v>-9.4</v>
      </c>
    </row>
    <row r="1176" spans="1:4" x14ac:dyDescent="0.25">
      <c r="A1176" s="40">
        <v>20140325</v>
      </c>
      <c r="B1176" s="40">
        <v>0.3</v>
      </c>
      <c r="C1176" s="40">
        <v>1.1000000000000001</v>
      </c>
      <c r="D1176" s="40">
        <v>-7.2</v>
      </c>
    </row>
    <row r="1177" spans="1:4" x14ac:dyDescent="0.25">
      <c r="A1177" s="40">
        <v>20140326</v>
      </c>
      <c r="B1177" s="40">
        <v>0</v>
      </c>
      <c r="C1177" s="40">
        <v>1.1000000000000001</v>
      </c>
      <c r="D1177" s="40">
        <v>-9.4</v>
      </c>
    </row>
    <row r="1178" spans="1:4" x14ac:dyDescent="0.25">
      <c r="A1178" s="40">
        <v>20140327</v>
      </c>
      <c r="B1178" s="40">
        <v>2.5</v>
      </c>
      <c r="C1178" s="40">
        <v>5.6</v>
      </c>
      <c r="D1178" s="40">
        <v>-8.9</v>
      </c>
    </row>
    <row r="1179" spans="1:4" x14ac:dyDescent="0.25">
      <c r="A1179" s="40">
        <v>20140328</v>
      </c>
      <c r="B1179" s="40">
        <v>11.7</v>
      </c>
      <c r="C1179" s="40">
        <v>8.9</v>
      </c>
      <c r="D1179" s="40">
        <v>1.1000000000000001</v>
      </c>
    </row>
    <row r="1180" spans="1:4" x14ac:dyDescent="0.25">
      <c r="A1180" s="40">
        <v>20140329</v>
      </c>
      <c r="B1180" s="40">
        <v>0</v>
      </c>
      <c r="C1180" s="40">
        <v>2.8</v>
      </c>
      <c r="D1180" s="40">
        <v>-0.6</v>
      </c>
    </row>
    <row r="1181" spans="1:4" x14ac:dyDescent="0.25">
      <c r="A1181" s="40">
        <v>20140330</v>
      </c>
      <c r="B1181" s="40">
        <v>0</v>
      </c>
      <c r="C1181" s="40">
        <v>7.8</v>
      </c>
      <c r="D1181" s="40">
        <v>-0.6</v>
      </c>
    </row>
    <row r="1182" spans="1:4" x14ac:dyDescent="0.25">
      <c r="A1182" s="40">
        <v>20140331</v>
      </c>
      <c r="B1182" s="40">
        <v>0</v>
      </c>
      <c r="C1182" s="40">
        <v>16.7</v>
      </c>
      <c r="D1182" s="40">
        <v>0</v>
      </c>
    </row>
    <row r="1183" spans="1:4" x14ac:dyDescent="0.25">
      <c r="A1183" s="40">
        <v>20140401</v>
      </c>
      <c r="B1183" s="40">
        <v>0</v>
      </c>
      <c r="C1183" s="40">
        <v>18.899999999999999</v>
      </c>
      <c r="D1183" s="40">
        <v>-3.3</v>
      </c>
    </row>
    <row r="1184" spans="1:4" x14ac:dyDescent="0.25">
      <c r="A1184" s="40">
        <v>20140402</v>
      </c>
      <c r="B1184" s="40">
        <v>0</v>
      </c>
      <c r="C1184" s="40">
        <v>6.7</v>
      </c>
      <c r="D1184" s="40">
        <v>-3.9</v>
      </c>
    </row>
    <row r="1185" spans="1:4" x14ac:dyDescent="0.25">
      <c r="A1185" s="40">
        <v>20140403</v>
      </c>
      <c r="B1185" s="40">
        <v>0</v>
      </c>
      <c r="C1185" s="40">
        <v>11.1</v>
      </c>
      <c r="D1185" s="40">
        <v>-3.9</v>
      </c>
    </row>
    <row r="1186" spans="1:4" x14ac:dyDescent="0.25">
      <c r="A1186" s="40">
        <v>20140404</v>
      </c>
      <c r="B1186" s="40">
        <v>2.5</v>
      </c>
      <c r="C1186" s="40">
        <v>11.1</v>
      </c>
      <c r="D1186" s="40">
        <v>0</v>
      </c>
    </row>
    <row r="1187" spans="1:4" x14ac:dyDescent="0.25">
      <c r="A1187" s="40">
        <v>20140405</v>
      </c>
      <c r="B1187" s="40">
        <v>0</v>
      </c>
      <c r="C1187" s="40">
        <v>3.3</v>
      </c>
      <c r="D1187" s="40">
        <v>-2.2000000000000002</v>
      </c>
    </row>
    <row r="1188" spans="1:4" x14ac:dyDescent="0.25">
      <c r="A1188" s="40">
        <v>20140406</v>
      </c>
      <c r="B1188" s="40">
        <v>0</v>
      </c>
      <c r="C1188" s="40">
        <v>11.7</v>
      </c>
      <c r="D1188" s="40">
        <v>-2.2000000000000002</v>
      </c>
    </row>
    <row r="1189" spans="1:4" x14ac:dyDescent="0.25">
      <c r="A1189" s="40">
        <v>20140407</v>
      </c>
      <c r="B1189" s="40">
        <v>0</v>
      </c>
      <c r="C1189" s="40">
        <v>15.6</v>
      </c>
      <c r="D1189" s="40">
        <v>3.3</v>
      </c>
    </row>
    <row r="1190" spans="1:4" x14ac:dyDescent="0.25">
      <c r="A1190" s="40">
        <v>20140408</v>
      </c>
      <c r="B1190" s="40">
        <v>4.0999999999999996</v>
      </c>
      <c r="C1190" s="40">
        <v>13.3</v>
      </c>
      <c r="D1190" s="40">
        <v>3.9</v>
      </c>
    </row>
    <row r="1191" spans="1:4" x14ac:dyDescent="0.25">
      <c r="A1191" s="40">
        <v>20140409</v>
      </c>
      <c r="B1191" s="40">
        <v>0</v>
      </c>
      <c r="C1191" s="40">
        <v>13.9</v>
      </c>
      <c r="D1191" s="40">
        <v>1.7</v>
      </c>
    </row>
    <row r="1192" spans="1:4" x14ac:dyDescent="0.25">
      <c r="A1192" s="40">
        <v>20140410</v>
      </c>
      <c r="B1192" s="40">
        <v>0</v>
      </c>
      <c r="C1192" s="40">
        <v>18.899999999999999</v>
      </c>
      <c r="D1192" s="40">
        <v>1.7</v>
      </c>
    </row>
    <row r="1193" spans="1:4" x14ac:dyDescent="0.25">
      <c r="A1193" s="40">
        <v>20140411</v>
      </c>
      <c r="B1193" s="40">
        <v>0</v>
      </c>
      <c r="C1193" s="40">
        <v>16.7</v>
      </c>
      <c r="D1193" s="40">
        <v>5</v>
      </c>
    </row>
    <row r="1194" spans="1:4" x14ac:dyDescent="0.25">
      <c r="A1194" s="40">
        <v>20140412</v>
      </c>
      <c r="B1194" s="40">
        <v>0</v>
      </c>
      <c r="C1194" s="40">
        <v>22.2</v>
      </c>
      <c r="D1194" s="40">
        <v>5.6</v>
      </c>
    </row>
    <row r="1195" spans="1:4" x14ac:dyDescent="0.25">
      <c r="A1195" s="40">
        <v>20140413</v>
      </c>
      <c r="B1195" s="40">
        <v>24.9</v>
      </c>
      <c r="C1195" s="40">
        <v>27.2</v>
      </c>
      <c r="D1195" s="40">
        <v>8.9</v>
      </c>
    </row>
    <row r="1196" spans="1:4" x14ac:dyDescent="0.25">
      <c r="A1196" s="40">
        <v>20140414</v>
      </c>
      <c r="B1196" s="40">
        <v>68.599999999999994</v>
      </c>
      <c r="C1196" s="40">
        <v>15</v>
      </c>
      <c r="D1196" s="40">
        <v>2.2000000000000002</v>
      </c>
    </row>
    <row r="1197" spans="1:4" x14ac:dyDescent="0.25">
      <c r="A1197" s="40">
        <v>20140415</v>
      </c>
      <c r="B1197" s="40">
        <v>0</v>
      </c>
      <c r="C1197" s="40">
        <v>2.2000000000000002</v>
      </c>
      <c r="D1197" s="40">
        <v>-3.9</v>
      </c>
    </row>
    <row r="1198" spans="1:4" x14ac:dyDescent="0.25">
      <c r="A1198" s="40">
        <v>20140416</v>
      </c>
      <c r="B1198" s="40">
        <v>0</v>
      </c>
      <c r="C1198" s="40">
        <v>3.9</v>
      </c>
      <c r="D1198" s="40">
        <v>-3.9</v>
      </c>
    </row>
    <row r="1199" spans="1:4" x14ac:dyDescent="0.25">
      <c r="A1199" s="40">
        <v>20140417</v>
      </c>
      <c r="B1199" s="40">
        <v>0</v>
      </c>
      <c r="C1199" s="40">
        <v>13.3</v>
      </c>
      <c r="D1199" s="40">
        <v>0.6</v>
      </c>
    </row>
    <row r="1200" spans="1:4" x14ac:dyDescent="0.25">
      <c r="A1200" s="40">
        <v>20140418</v>
      </c>
      <c r="B1200" s="40">
        <v>0</v>
      </c>
      <c r="C1200" s="40">
        <v>11.1</v>
      </c>
      <c r="D1200" s="40">
        <v>0.6</v>
      </c>
    </row>
    <row r="1201" spans="1:4" x14ac:dyDescent="0.25">
      <c r="A1201" s="40">
        <v>20140419</v>
      </c>
      <c r="B1201" s="40">
        <v>0</v>
      </c>
      <c r="C1201" s="40">
        <v>15.6</v>
      </c>
      <c r="D1201" s="40">
        <v>0.6</v>
      </c>
    </row>
    <row r="1202" spans="1:4" x14ac:dyDescent="0.25">
      <c r="A1202" s="40">
        <v>20140420</v>
      </c>
      <c r="B1202" s="40">
        <v>0</v>
      </c>
      <c r="C1202" s="40">
        <v>21.1</v>
      </c>
      <c r="D1202" s="40">
        <v>0.6</v>
      </c>
    </row>
    <row r="1203" spans="1:4" x14ac:dyDescent="0.25">
      <c r="A1203" s="40">
        <v>20140421</v>
      </c>
      <c r="B1203" s="40">
        <v>0</v>
      </c>
      <c r="C1203" s="40">
        <v>26.7</v>
      </c>
      <c r="D1203" s="40">
        <v>10.6</v>
      </c>
    </row>
    <row r="1204" spans="1:4" x14ac:dyDescent="0.25">
      <c r="A1204" s="40">
        <v>20140422</v>
      </c>
      <c r="B1204" s="40">
        <v>0</v>
      </c>
      <c r="C1204" s="40">
        <v>26.7</v>
      </c>
      <c r="D1204" s="40">
        <v>6.7</v>
      </c>
    </row>
    <row r="1205" spans="1:4" x14ac:dyDescent="0.25">
      <c r="A1205" s="40">
        <v>20140423</v>
      </c>
      <c r="B1205" s="40">
        <v>0</v>
      </c>
      <c r="C1205" s="40">
        <v>14.4</v>
      </c>
      <c r="D1205" s="40">
        <v>3.9</v>
      </c>
    </row>
    <row r="1206" spans="1:4" x14ac:dyDescent="0.25">
      <c r="A1206" s="40">
        <v>20140424</v>
      </c>
      <c r="B1206" s="40">
        <v>3</v>
      </c>
      <c r="C1206" s="40">
        <v>11.1</v>
      </c>
      <c r="D1206" s="40">
        <v>3.9</v>
      </c>
    </row>
    <row r="1207" spans="1:4" x14ac:dyDescent="0.25">
      <c r="A1207" s="40">
        <v>20140425</v>
      </c>
      <c r="B1207" s="40">
        <v>14.7</v>
      </c>
      <c r="C1207" s="40">
        <v>13.9</v>
      </c>
      <c r="D1207" s="40">
        <v>3.9</v>
      </c>
    </row>
    <row r="1208" spans="1:4" x14ac:dyDescent="0.25">
      <c r="A1208" s="40">
        <v>20140426</v>
      </c>
      <c r="B1208" s="40">
        <v>0</v>
      </c>
      <c r="C1208" s="40">
        <v>19.399999999999999</v>
      </c>
      <c r="D1208" s="40">
        <v>5</v>
      </c>
    </row>
    <row r="1209" spans="1:4" x14ac:dyDescent="0.25">
      <c r="A1209" s="40">
        <v>20140427</v>
      </c>
      <c r="B1209" s="40">
        <v>1.3</v>
      </c>
      <c r="C1209" s="40">
        <v>16.7</v>
      </c>
      <c r="D1209" s="40">
        <v>5.6</v>
      </c>
    </row>
    <row r="1210" spans="1:4" x14ac:dyDescent="0.25">
      <c r="A1210" s="40">
        <v>20140428</v>
      </c>
      <c r="B1210" s="40">
        <v>23.4</v>
      </c>
      <c r="C1210" s="40">
        <v>13.9</v>
      </c>
      <c r="D1210" s="40">
        <v>6.1</v>
      </c>
    </row>
    <row r="1211" spans="1:4" x14ac:dyDescent="0.25">
      <c r="A1211" s="40">
        <v>20140429</v>
      </c>
      <c r="B1211" s="40">
        <v>8.6</v>
      </c>
      <c r="C1211" s="40">
        <v>10.6</v>
      </c>
      <c r="D1211" s="40">
        <v>6.7</v>
      </c>
    </row>
    <row r="1212" spans="1:4" x14ac:dyDescent="0.25">
      <c r="A1212" s="40">
        <v>20140430</v>
      </c>
      <c r="B1212" s="40">
        <v>3.8</v>
      </c>
      <c r="C1212" s="40">
        <v>8.3000000000000007</v>
      </c>
      <c r="D1212" s="40">
        <v>3.9</v>
      </c>
    </row>
    <row r="1213" spans="1:4" x14ac:dyDescent="0.25">
      <c r="A1213" s="40">
        <v>20140501</v>
      </c>
      <c r="B1213" s="40">
        <v>1.5</v>
      </c>
      <c r="C1213" s="40">
        <v>6.7</v>
      </c>
      <c r="D1213" s="40">
        <v>2.8</v>
      </c>
    </row>
    <row r="1214" spans="1:4" x14ac:dyDescent="0.25">
      <c r="A1214" s="40">
        <v>20140502</v>
      </c>
      <c r="B1214" s="40">
        <v>1</v>
      </c>
      <c r="C1214" s="40">
        <v>8.9</v>
      </c>
      <c r="D1214" s="40">
        <v>4.4000000000000004</v>
      </c>
    </row>
    <row r="1215" spans="1:4" x14ac:dyDescent="0.25">
      <c r="A1215" s="40">
        <v>20140503</v>
      </c>
      <c r="B1215" s="40">
        <v>3</v>
      </c>
      <c r="C1215" s="40">
        <v>15</v>
      </c>
      <c r="D1215" s="40">
        <v>6.1</v>
      </c>
    </row>
    <row r="1216" spans="1:4" x14ac:dyDescent="0.25">
      <c r="A1216" s="40">
        <v>20140504</v>
      </c>
      <c r="B1216" s="40">
        <v>0</v>
      </c>
      <c r="C1216" s="40">
        <v>17.8</v>
      </c>
      <c r="D1216" s="40">
        <v>6.1</v>
      </c>
    </row>
    <row r="1217" spans="1:4" x14ac:dyDescent="0.25">
      <c r="A1217" s="40">
        <v>20140505</v>
      </c>
      <c r="B1217" s="40">
        <v>1.3</v>
      </c>
      <c r="C1217" s="40">
        <v>15.6</v>
      </c>
      <c r="D1217" s="40">
        <v>7.2</v>
      </c>
    </row>
    <row r="1218" spans="1:4" x14ac:dyDescent="0.25">
      <c r="A1218" s="40">
        <v>20140506</v>
      </c>
      <c r="B1218" s="40">
        <v>0</v>
      </c>
      <c r="C1218" s="40">
        <v>17.8</v>
      </c>
      <c r="D1218" s="40">
        <v>5.6</v>
      </c>
    </row>
    <row r="1219" spans="1:4" x14ac:dyDescent="0.25">
      <c r="A1219" s="40">
        <v>20140507</v>
      </c>
      <c r="B1219" s="40">
        <v>0</v>
      </c>
      <c r="C1219" s="40">
        <v>21.1</v>
      </c>
      <c r="D1219" s="40">
        <v>6.1</v>
      </c>
    </row>
    <row r="1220" spans="1:4" x14ac:dyDescent="0.25">
      <c r="A1220" s="40">
        <v>20140508</v>
      </c>
      <c r="B1220" s="40">
        <v>0.3</v>
      </c>
      <c r="C1220" s="40">
        <v>26.1</v>
      </c>
      <c r="D1220" s="40">
        <v>11.7</v>
      </c>
    </row>
    <row r="1221" spans="1:4" x14ac:dyDescent="0.25">
      <c r="A1221" s="40">
        <v>20140509</v>
      </c>
      <c r="B1221" s="40">
        <v>0.5</v>
      </c>
      <c r="C1221" s="40">
        <v>25.6</v>
      </c>
      <c r="D1221" s="40">
        <v>15</v>
      </c>
    </row>
    <row r="1222" spans="1:4" x14ac:dyDescent="0.25">
      <c r="A1222" s="40">
        <v>20140510</v>
      </c>
      <c r="B1222" s="40">
        <v>0</v>
      </c>
      <c r="C1222" s="40">
        <v>15.6</v>
      </c>
      <c r="D1222" s="40">
        <v>7.2</v>
      </c>
    </row>
    <row r="1223" spans="1:4" x14ac:dyDescent="0.25">
      <c r="A1223" s="40">
        <v>20140511</v>
      </c>
      <c r="B1223" s="40">
        <v>0</v>
      </c>
      <c r="C1223" s="40">
        <v>23.9</v>
      </c>
      <c r="D1223" s="40">
        <v>8.3000000000000007</v>
      </c>
    </row>
    <row r="1224" spans="1:4" x14ac:dyDescent="0.25">
      <c r="A1224" s="40">
        <v>20140512</v>
      </c>
      <c r="B1224" s="40">
        <v>5.0999999999999996</v>
      </c>
      <c r="C1224" s="40">
        <v>23.9</v>
      </c>
      <c r="D1224" s="40">
        <v>17.2</v>
      </c>
    </row>
    <row r="1225" spans="1:4" x14ac:dyDescent="0.25">
      <c r="A1225" s="40">
        <v>20140513</v>
      </c>
      <c r="B1225" s="40">
        <v>11.9</v>
      </c>
      <c r="C1225" s="40">
        <v>27.8</v>
      </c>
      <c r="D1225" s="40">
        <v>10</v>
      </c>
    </row>
    <row r="1226" spans="1:4" x14ac:dyDescent="0.25">
      <c r="A1226" s="40">
        <v>20140514</v>
      </c>
      <c r="B1226" s="40">
        <v>0</v>
      </c>
      <c r="C1226" s="40">
        <v>11.7</v>
      </c>
      <c r="D1226" s="40">
        <v>5.6</v>
      </c>
    </row>
    <row r="1227" spans="1:4" x14ac:dyDescent="0.25">
      <c r="A1227" s="40">
        <v>20140515</v>
      </c>
      <c r="B1227" s="40">
        <v>0</v>
      </c>
      <c r="C1227" s="40">
        <v>13.9</v>
      </c>
      <c r="D1227" s="40">
        <v>7.2</v>
      </c>
    </row>
    <row r="1228" spans="1:4" x14ac:dyDescent="0.25">
      <c r="A1228" s="40">
        <v>20140516</v>
      </c>
      <c r="B1228" s="40">
        <v>6.6</v>
      </c>
      <c r="C1228" s="40">
        <v>13.9</v>
      </c>
      <c r="D1228" s="40">
        <v>5.6</v>
      </c>
    </row>
    <row r="1229" spans="1:4" x14ac:dyDescent="0.25">
      <c r="A1229" s="40">
        <v>20140517</v>
      </c>
      <c r="B1229" s="40">
        <v>0</v>
      </c>
      <c r="C1229" s="40">
        <v>14.4</v>
      </c>
      <c r="D1229" s="40">
        <v>3.9</v>
      </c>
    </row>
    <row r="1230" spans="1:4" x14ac:dyDescent="0.25">
      <c r="A1230" s="40">
        <v>20140518</v>
      </c>
      <c r="B1230" s="40">
        <v>0</v>
      </c>
      <c r="C1230" s="40">
        <v>17.8</v>
      </c>
      <c r="D1230" s="40">
        <v>4.4000000000000004</v>
      </c>
    </row>
    <row r="1231" spans="1:4" x14ac:dyDescent="0.25">
      <c r="A1231" s="40">
        <v>20140519</v>
      </c>
      <c r="B1231" s="40">
        <v>2</v>
      </c>
      <c r="C1231" s="40">
        <v>22.2</v>
      </c>
      <c r="D1231" s="40">
        <v>7.8</v>
      </c>
    </row>
    <row r="1232" spans="1:4" x14ac:dyDescent="0.25">
      <c r="A1232" s="40">
        <v>20140520</v>
      </c>
      <c r="B1232" s="40">
        <v>1.3</v>
      </c>
      <c r="C1232" s="40">
        <v>20</v>
      </c>
      <c r="D1232" s="40">
        <v>10</v>
      </c>
    </row>
    <row r="1233" spans="1:4" x14ac:dyDescent="0.25">
      <c r="A1233" s="40">
        <v>20140521</v>
      </c>
      <c r="B1233" s="40">
        <v>0</v>
      </c>
      <c r="C1233" s="40">
        <v>28.3</v>
      </c>
      <c r="D1233" s="40">
        <v>14.4</v>
      </c>
    </row>
    <row r="1234" spans="1:4" x14ac:dyDescent="0.25">
      <c r="A1234" s="40">
        <v>20140522</v>
      </c>
      <c r="B1234" s="40">
        <v>0</v>
      </c>
      <c r="C1234" s="40">
        <v>27.2</v>
      </c>
      <c r="D1234" s="40">
        <v>12.2</v>
      </c>
    </row>
    <row r="1235" spans="1:4" x14ac:dyDescent="0.25">
      <c r="A1235" s="40">
        <v>20140523</v>
      </c>
      <c r="B1235" s="40">
        <v>0</v>
      </c>
      <c r="C1235" s="40">
        <v>21.7</v>
      </c>
      <c r="D1235" s="40">
        <v>11.7</v>
      </c>
    </row>
    <row r="1236" spans="1:4" x14ac:dyDescent="0.25">
      <c r="A1236" s="40">
        <v>20140524</v>
      </c>
      <c r="B1236" s="40">
        <v>0</v>
      </c>
      <c r="C1236" s="40">
        <v>22.8</v>
      </c>
      <c r="D1236" s="40">
        <v>11.7</v>
      </c>
    </row>
    <row r="1237" spans="1:4" x14ac:dyDescent="0.25">
      <c r="A1237" s="40">
        <v>20140525</v>
      </c>
      <c r="B1237" s="40">
        <v>0</v>
      </c>
      <c r="C1237" s="40">
        <v>23.9</v>
      </c>
      <c r="D1237" s="40">
        <v>12.2</v>
      </c>
    </row>
    <row r="1238" spans="1:4" x14ac:dyDescent="0.25">
      <c r="A1238" s="40">
        <v>20140526</v>
      </c>
      <c r="B1238" s="40">
        <v>0</v>
      </c>
      <c r="C1238" s="40">
        <v>27.8</v>
      </c>
      <c r="D1238" s="40">
        <v>12.2</v>
      </c>
    </row>
    <row r="1239" spans="1:4" x14ac:dyDescent="0.25">
      <c r="A1239" s="40">
        <v>20140527</v>
      </c>
      <c r="B1239" s="40">
        <v>0</v>
      </c>
      <c r="C1239" s="40">
        <v>29.4</v>
      </c>
      <c r="D1239" s="40">
        <v>12.2</v>
      </c>
    </row>
    <row r="1240" spans="1:4" x14ac:dyDescent="0.25">
      <c r="A1240" s="40">
        <v>20140528</v>
      </c>
      <c r="B1240" s="40">
        <v>0</v>
      </c>
      <c r="C1240" s="40">
        <v>29.4</v>
      </c>
      <c r="D1240" s="40">
        <v>18.3</v>
      </c>
    </row>
    <row r="1241" spans="1:4" x14ac:dyDescent="0.25">
      <c r="A1241" s="40">
        <v>20140529</v>
      </c>
      <c r="B1241" s="40">
        <v>0</v>
      </c>
      <c r="C1241" s="40">
        <v>25</v>
      </c>
      <c r="D1241" s="40">
        <v>14.4</v>
      </c>
    </row>
    <row r="1242" spans="1:4" x14ac:dyDescent="0.25">
      <c r="A1242" s="40">
        <v>20140530</v>
      </c>
      <c r="B1242" s="40">
        <v>0</v>
      </c>
      <c r="C1242" s="40">
        <v>28.9</v>
      </c>
      <c r="D1242" s="40">
        <v>13.9</v>
      </c>
    </row>
    <row r="1243" spans="1:4" x14ac:dyDescent="0.25">
      <c r="A1243" s="40">
        <v>20140531</v>
      </c>
      <c r="B1243" s="40">
        <v>0</v>
      </c>
      <c r="C1243" s="40">
        <v>31.1</v>
      </c>
      <c r="D1243" s="40">
        <v>15.6</v>
      </c>
    </row>
    <row r="1244" spans="1:4" x14ac:dyDescent="0.25">
      <c r="A1244" s="40">
        <v>20140601</v>
      </c>
      <c r="B1244" s="40">
        <v>11.9</v>
      </c>
      <c r="C1244" s="40">
        <v>31.7</v>
      </c>
      <c r="D1244" s="40">
        <v>17.8</v>
      </c>
    </row>
    <row r="1245" spans="1:4" x14ac:dyDescent="0.25">
      <c r="A1245" s="40">
        <v>20140602</v>
      </c>
      <c r="B1245" s="40">
        <v>5.6</v>
      </c>
      <c r="C1245" s="40">
        <v>31.7</v>
      </c>
      <c r="D1245" s="40">
        <v>20</v>
      </c>
    </row>
    <row r="1246" spans="1:4" x14ac:dyDescent="0.25">
      <c r="A1246" s="40">
        <v>20140603</v>
      </c>
      <c r="B1246" s="40">
        <v>15.7</v>
      </c>
      <c r="C1246" s="40">
        <v>28.3</v>
      </c>
      <c r="D1246" s="40">
        <v>16.100000000000001</v>
      </c>
    </row>
    <row r="1247" spans="1:4" x14ac:dyDescent="0.25">
      <c r="A1247" s="40">
        <v>20140604</v>
      </c>
      <c r="B1247" s="40">
        <v>0.8</v>
      </c>
      <c r="C1247" s="40">
        <v>25</v>
      </c>
      <c r="D1247" s="40">
        <v>17.2</v>
      </c>
    </row>
    <row r="1248" spans="1:4" x14ac:dyDescent="0.25">
      <c r="A1248" s="40">
        <v>20140605</v>
      </c>
      <c r="B1248" s="40">
        <v>1</v>
      </c>
      <c r="C1248" s="40">
        <v>22.8</v>
      </c>
      <c r="D1248" s="40">
        <v>13.9</v>
      </c>
    </row>
    <row r="1249" spans="1:4" x14ac:dyDescent="0.25">
      <c r="A1249" s="40">
        <v>20140606</v>
      </c>
      <c r="B1249" s="40">
        <v>0</v>
      </c>
      <c r="C1249" s="40">
        <v>27.2</v>
      </c>
      <c r="D1249" s="40">
        <v>15</v>
      </c>
    </row>
    <row r="1250" spans="1:4" x14ac:dyDescent="0.25">
      <c r="A1250" s="40">
        <v>20140607</v>
      </c>
      <c r="B1250" s="40">
        <v>0</v>
      </c>
      <c r="C1250" s="40">
        <v>28.3</v>
      </c>
      <c r="D1250" s="40">
        <v>16.100000000000001</v>
      </c>
    </row>
    <row r="1251" spans="1:4" x14ac:dyDescent="0.25">
      <c r="A1251" s="40">
        <v>20140608</v>
      </c>
      <c r="B1251" s="40">
        <v>4.5999999999999996</v>
      </c>
      <c r="C1251" s="40">
        <v>26.1</v>
      </c>
      <c r="D1251" s="40">
        <v>15</v>
      </c>
    </row>
    <row r="1252" spans="1:4" x14ac:dyDescent="0.25">
      <c r="A1252" s="40">
        <v>20140609</v>
      </c>
      <c r="B1252" s="40">
        <v>0</v>
      </c>
      <c r="C1252" s="40">
        <v>22.2</v>
      </c>
      <c r="D1252" s="40">
        <v>15</v>
      </c>
    </row>
    <row r="1253" spans="1:4" x14ac:dyDescent="0.25">
      <c r="A1253" s="40">
        <v>20140610</v>
      </c>
      <c r="B1253" s="40">
        <v>0</v>
      </c>
      <c r="C1253" s="40">
        <v>-9999</v>
      </c>
      <c r="D1253" s="40">
        <v>15.6</v>
      </c>
    </row>
    <row r="1254" spans="1:4" x14ac:dyDescent="0.25">
      <c r="A1254" s="40">
        <v>20140611</v>
      </c>
      <c r="B1254" s="40">
        <v>0</v>
      </c>
      <c r="C1254" s="40">
        <v>22.2</v>
      </c>
      <c r="D1254" s="40">
        <v>16.100000000000001</v>
      </c>
    </row>
    <row r="1255" spans="1:4" x14ac:dyDescent="0.25">
      <c r="A1255" s="40">
        <v>20140612</v>
      </c>
      <c r="B1255" s="40">
        <v>0</v>
      </c>
      <c r="C1255" s="40">
        <v>25.6</v>
      </c>
      <c r="D1255" s="40">
        <v>16.100000000000001</v>
      </c>
    </row>
    <row r="1256" spans="1:4" x14ac:dyDescent="0.25">
      <c r="A1256" s="40">
        <v>20140613</v>
      </c>
      <c r="B1256" s="40">
        <v>0</v>
      </c>
      <c r="C1256" s="40">
        <v>25.6</v>
      </c>
      <c r="D1256" s="40">
        <v>11.7</v>
      </c>
    </row>
    <row r="1257" spans="1:4" x14ac:dyDescent="0.25">
      <c r="A1257" s="40">
        <v>20140614</v>
      </c>
      <c r="B1257" s="40">
        <v>0</v>
      </c>
      <c r="C1257" s="40">
        <v>25.6</v>
      </c>
      <c r="D1257" s="40">
        <v>11.7</v>
      </c>
    </row>
    <row r="1258" spans="1:4" x14ac:dyDescent="0.25">
      <c r="A1258" s="40">
        <v>20140615</v>
      </c>
      <c r="B1258" s="40">
        <v>0</v>
      </c>
      <c r="C1258" s="40">
        <v>26.1</v>
      </c>
      <c r="D1258" s="40">
        <v>15</v>
      </c>
    </row>
    <row r="1259" spans="1:4" x14ac:dyDescent="0.25">
      <c r="A1259" s="40">
        <v>20140616</v>
      </c>
      <c r="B1259" s="40">
        <v>0</v>
      </c>
      <c r="C1259" s="40">
        <v>28.9</v>
      </c>
      <c r="D1259" s="40">
        <v>17.8</v>
      </c>
    </row>
    <row r="1260" spans="1:4" x14ac:dyDescent="0.25">
      <c r="A1260" s="40">
        <v>20140617</v>
      </c>
      <c r="B1260" s="40">
        <v>48</v>
      </c>
      <c r="C1260" s="40">
        <v>30.6</v>
      </c>
      <c r="D1260" s="40">
        <v>17.8</v>
      </c>
    </row>
    <row r="1261" spans="1:4" x14ac:dyDescent="0.25">
      <c r="A1261" s="40">
        <v>20140618</v>
      </c>
      <c r="B1261" s="40">
        <v>5.0999999999999996</v>
      </c>
      <c r="C1261" s="40">
        <v>28.3</v>
      </c>
      <c r="D1261" s="40">
        <v>18.3</v>
      </c>
    </row>
    <row r="1262" spans="1:4" x14ac:dyDescent="0.25">
      <c r="A1262" s="40">
        <v>20140619</v>
      </c>
      <c r="B1262" s="40">
        <v>86.4</v>
      </c>
      <c r="C1262" s="40">
        <v>27.2</v>
      </c>
      <c r="D1262" s="40">
        <v>17.8</v>
      </c>
    </row>
    <row r="1263" spans="1:4" x14ac:dyDescent="0.25">
      <c r="A1263" s="40">
        <v>20140620</v>
      </c>
      <c r="B1263" s="40">
        <v>11.4</v>
      </c>
      <c r="C1263" s="40">
        <v>25</v>
      </c>
      <c r="D1263" s="40">
        <v>17.8</v>
      </c>
    </row>
    <row r="1264" spans="1:4" x14ac:dyDescent="0.25">
      <c r="A1264" s="40">
        <v>20140621</v>
      </c>
      <c r="B1264" s="40">
        <v>13.5</v>
      </c>
      <c r="C1264" s="40">
        <v>28.3</v>
      </c>
      <c r="D1264" s="40">
        <v>20</v>
      </c>
    </row>
    <row r="1265" spans="1:4" x14ac:dyDescent="0.25">
      <c r="A1265" s="40">
        <v>20140622</v>
      </c>
      <c r="B1265" s="40">
        <v>0</v>
      </c>
      <c r="C1265" s="40">
        <v>27.8</v>
      </c>
      <c r="D1265" s="40">
        <v>18.899999999999999</v>
      </c>
    </row>
    <row r="1266" spans="1:4" x14ac:dyDescent="0.25">
      <c r="A1266" s="40">
        <v>20140623</v>
      </c>
      <c r="B1266" s="40">
        <v>3.8</v>
      </c>
      <c r="C1266" s="40">
        <v>29.4</v>
      </c>
      <c r="D1266" s="40">
        <v>18.3</v>
      </c>
    </row>
    <row r="1267" spans="1:4" x14ac:dyDescent="0.25">
      <c r="A1267" s="40">
        <v>20140624</v>
      </c>
      <c r="B1267" s="40">
        <v>0</v>
      </c>
      <c r="C1267" s="40">
        <v>29.4</v>
      </c>
      <c r="D1267" s="40">
        <v>18.3</v>
      </c>
    </row>
    <row r="1268" spans="1:4" x14ac:dyDescent="0.25">
      <c r="A1268" s="40">
        <v>20140625</v>
      </c>
      <c r="B1268" s="40">
        <v>0</v>
      </c>
      <c r="C1268" s="40">
        <v>28.3</v>
      </c>
      <c r="D1268" s="40">
        <v>19.399999999999999</v>
      </c>
    </row>
    <row r="1269" spans="1:4" x14ac:dyDescent="0.25">
      <c r="A1269" s="40">
        <v>20140626</v>
      </c>
      <c r="B1269" s="40">
        <v>7.6</v>
      </c>
      <c r="C1269" s="40">
        <v>28.3</v>
      </c>
      <c r="D1269" s="40">
        <v>18.3</v>
      </c>
    </row>
    <row r="1270" spans="1:4" x14ac:dyDescent="0.25">
      <c r="A1270" s="40">
        <v>20140627</v>
      </c>
      <c r="B1270" s="40">
        <v>2.5</v>
      </c>
      <c r="C1270" s="40">
        <v>29.4</v>
      </c>
      <c r="D1270" s="40">
        <v>18.3</v>
      </c>
    </row>
    <row r="1271" spans="1:4" x14ac:dyDescent="0.25">
      <c r="A1271" s="40">
        <v>20140628</v>
      </c>
      <c r="B1271" s="40">
        <v>0</v>
      </c>
      <c r="C1271" s="40">
        <v>30</v>
      </c>
      <c r="D1271" s="40">
        <v>19.399999999999999</v>
      </c>
    </row>
    <row r="1272" spans="1:4" x14ac:dyDescent="0.25">
      <c r="A1272" s="40">
        <v>20140629</v>
      </c>
      <c r="B1272" s="40">
        <v>17.8</v>
      </c>
      <c r="C1272" s="40">
        <v>28.9</v>
      </c>
      <c r="D1272" s="40">
        <v>19.399999999999999</v>
      </c>
    </row>
    <row r="1273" spans="1:4" x14ac:dyDescent="0.25">
      <c r="A1273" s="40">
        <v>20140630</v>
      </c>
      <c r="B1273" s="40">
        <v>41.9</v>
      </c>
      <c r="C1273" s="40">
        <v>28.9</v>
      </c>
      <c r="D1273" s="40">
        <v>17.8</v>
      </c>
    </row>
    <row r="1274" spans="1:4" x14ac:dyDescent="0.25">
      <c r="A1274" s="40">
        <v>20140701</v>
      </c>
      <c r="B1274" s="40">
        <v>33.299999999999997</v>
      </c>
      <c r="C1274" s="40">
        <v>30</v>
      </c>
      <c r="D1274" s="40">
        <v>16.7</v>
      </c>
    </row>
    <row r="1275" spans="1:4" x14ac:dyDescent="0.25">
      <c r="A1275" s="40">
        <v>20140702</v>
      </c>
      <c r="B1275" s="40">
        <v>0</v>
      </c>
      <c r="C1275" s="40">
        <v>26.7</v>
      </c>
      <c r="D1275" s="40">
        <v>13.9</v>
      </c>
    </row>
    <row r="1276" spans="1:4" x14ac:dyDescent="0.25">
      <c r="A1276" s="40">
        <v>20140703</v>
      </c>
      <c r="B1276" s="40">
        <v>0</v>
      </c>
      <c r="C1276" s="40">
        <v>20</v>
      </c>
      <c r="D1276" s="40">
        <v>13.9</v>
      </c>
    </row>
    <row r="1277" spans="1:4" x14ac:dyDescent="0.25">
      <c r="A1277" s="40">
        <v>20140704</v>
      </c>
      <c r="B1277" s="40">
        <v>0</v>
      </c>
      <c r="C1277" s="40">
        <v>23.9</v>
      </c>
      <c r="D1277" s="40">
        <v>13.9</v>
      </c>
    </row>
    <row r="1278" spans="1:4" x14ac:dyDescent="0.25">
      <c r="A1278" s="40">
        <v>20140705</v>
      </c>
      <c r="B1278" s="40">
        <v>0</v>
      </c>
      <c r="C1278" s="40">
        <v>27.8</v>
      </c>
      <c r="D1278" s="40">
        <v>16.100000000000001</v>
      </c>
    </row>
    <row r="1279" spans="1:4" x14ac:dyDescent="0.25">
      <c r="A1279" s="40">
        <v>20140706</v>
      </c>
      <c r="B1279" s="40">
        <v>0</v>
      </c>
      <c r="C1279" s="40">
        <v>-9999</v>
      </c>
      <c r="D1279" s="40">
        <v>16.100000000000001</v>
      </c>
    </row>
    <row r="1280" spans="1:4" x14ac:dyDescent="0.25">
      <c r="A1280" s="40">
        <v>20140707</v>
      </c>
      <c r="B1280" s="40">
        <v>0</v>
      </c>
      <c r="C1280" s="40">
        <v>30</v>
      </c>
      <c r="D1280" s="40">
        <v>18.899999999999999</v>
      </c>
    </row>
    <row r="1281" spans="1:4" x14ac:dyDescent="0.25">
      <c r="A1281" s="40">
        <v>20140708</v>
      </c>
      <c r="B1281" s="40">
        <v>5.0999999999999996</v>
      </c>
      <c r="C1281" s="40">
        <v>28.9</v>
      </c>
      <c r="D1281" s="40">
        <v>18.3</v>
      </c>
    </row>
    <row r="1282" spans="1:4" x14ac:dyDescent="0.25">
      <c r="A1282" s="40">
        <v>20140709</v>
      </c>
      <c r="B1282" s="40">
        <v>0</v>
      </c>
      <c r="C1282" s="40">
        <v>25.6</v>
      </c>
      <c r="D1282" s="40">
        <v>15</v>
      </c>
    </row>
    <row r="1283" spans="1:4" x14ac:dyDescent="0.25">
      <c r="A1283" s="40">
        <v>20140710</v>
      </c>
      <c r="B1283" s="40">
        <v>0</v>
      </c>
      <c r="C1283" s="40">
        <v>24.4</v>
      </c>
      <c r="D1283" s="40">
        <v>15.6</v>
      </c>
    </row>
    <row r="1284" spans="1:4" x14ac:dyDescent="0.25">
      <c r="A1284" s="40">
        <v>20140711</v>
      </c>
      <c r="B1284" s="40">
        <v>0</v>
      </c>
      <c r="C1284" s="40">
        <v>26.7</v>
      </c>
      <c r="D1284" s="40">
        <v>17.8</v>
      </c>
    </row>
    <row r="1285" spans="1:4" x14ac:dyDescent="0.25">
      <c r="A1285" s="40">
        <v>20140712</v>
      </c>
      <c r="B1285" s="40">
        <v>0</v>
      </c>
      <c r="C1285" s="40">
        <v>24.4</v>
      </c>
      <c r="D1285" s="40">
        <v>19.399999999999999</v>
      </c>
    </row>
    <row r="1286" spans="1:4" x14ac:dyDescent="0.25">
      <c r="A1286" s="40">
        <v>20140713</v>
      </c>
      <c r="B1286" s="40">
        <v>33.5</v>
      </c>
      <c r="C1286" s="40">
        <v>26.1</v>
      </c>
      <c r="D1286" s="40">
        <v>17.2</v>
      </c>
    </row>
    <row r="1287" spans="1:4" x14ac:dyDescent="0.25">
      <c r="A1287" s="40">
        <v>20140714</v>
      </c>
      <c r="B1287" s="40">
        <v>0</v>
      </c>
      <c r="C1287" s="40">
        <v>27.8</v>
      </c>
      <c r="D1287" s="40">
        <v>17.8</v>
      </c>
    </row>
    <row r="1288" spans="1:4" x14ac:dyDescent="0.25">
      <c r="A1288" s="40">
        <v>20140715</v>
      </c>
      <c r="B1288" s="40">
        <v>0</v>
      </c>
      <c r="C1288" s="40">
        <v>23.9</v>
      </c>
      <c r="D1288" s="40">
        <v>12.2</v>
      </c>
    </row>
    <row r="1289" spans="1:4" x14ac:dyDescent="0.25">
      <c r="A1289" s="40">
        <v>20140716</v>
      </c>
      <c r="B1289" s="40">
        <v>0</v>
      </c>
      <c r="C1289" s="40">
        <v>23.3</v>
      </c>
      <c r="D1289" s="40">
        <v>12.2</v>
      </c>
    </row>
    <row r="1290" spans="1:4" x14ac:dyDescent="0.25">
      <c r="A1290" s="40">
        <v>20140717</v>
      </c>
      <c r="B1290" s="40">
        <v>0</v>
      </c>
      <c r="C1290" s="40">
        <v>23.3</v>
      </c>
      <c r="D1290" s="40">
        <v>12.8</v>
      </c>
    </row>
    <row r="1291" spans="1:4" x14ac:dyDescent="0.25">
      <c r="A1291" s="40">
        <v>20140718</v>
      </c>
      <c r="B1291" s="40">
        <v>0</v>
      </c>
      <c r="C1291" s="40">
        <v>25.6</v>
      </c>
      <c r="D1291" s="40">
        <v>13.9</v>
      </c>
    </row>
    <row r="1292" spans="1:4" x14ac:dyDescent="0.25">
      <c r="A1292" s="40">
        <v>20140719</v>
      </c>
      <c r="B1292" s="40">
        <v>0</v>
      </c>
      <c r="C1292" s="40">
        <v>26.7</v>
      </c>
      <c r="D1292" s="40">
        <v>16.7</v>
      </c>
    </row>
    <row r="1293" spans="1:4" x14ac:dyDescent="0.25">
      <c r="A1293" s="40">
        <v>20140720</v>
      </c>
      <c r="B1293" s="40">
        <v>0</v>
      </c>
      <c r="C1293" s="40">
        <v>26.7</v>
      </c>
      <c r="D1293" s="40">
        <v>16.7</v>
      </c>
    </row>
    <row r="1294" spans="1:4" x14ac:dyDescent="0.25">
      <c r="A1294" s="40">
        <v>20140721</v>
      </c>
      <c r="B1294" s="40">
        <v>0</v>
      </c>
      <c r="C1294" s="40">
        <v>27.8</v>
      </c>
      <c r="D1294" s="40">
        <v>18.899999999999999</v>
      </c>
    </row>
    <row r="1295" spans="1:4" x14ac:dyDescent="0.25">
      <c r="A1295" s="40">
        <v>20140722</v>
      </c>
      <c r="B1295" s="40">
        <v>0</v>
      </c>
      <c r="C1295" s="40">
        <v>28.3</v>
      </c>
      <c r="D1295" s="40">
        <v>20.6</v>
      </c>
    </row>
    <row r="1296" spans="1:4" x14ac:dyDescent="0.25">
      <c r="A1296" s="40">
        <v>20140723</v>
      </c>
      <c r="B1296" s="40">
        <v>0</v>
      </c>
      <c r="C1296" s="40">
        <v>32.200000000000003</v>
      </c>
      <c r="D1296" s="40">
        <v>19.399999999999999</v>
      </c>
    </row>
    <row r="1297" spans="1:4" x14ac:dyDescent="0.25">
      <c r="A1297" s="40">
        <v>20140724</v>
      </c>
      <c r="B1297" s="40">
        <v>0</v>
      </c>
      <c r="C1297" s="40">
        <v>26.7</v>
      </c>
      <c r="D1297" s="40">
        <v>15</v>
      </c>
    </row>
    <row r="1298" spans="1:4" x14ac:dyDescent="0.25">
      <c r="A1298" s="40">
        <v>20140725</v>
      </c>
      <c r="B1298" s="40">
        <v>1.5</v>
      </c>
      <c r="C1298" s="40">
        <v>26.1</v>
      </c>
      <c r="D1298" s="40">
        <v>15.6</v>
      </c>
    </row>
    <row r="1299" spans="1:4" x14ac:dyDescent="0.25">
      <c r="A1299" s="40">
        <v>20140726</v>
      </c>
      <c r="B1299" s="40">
        <v>4.5999999999999996</v>
      </c>
      <c r="C1299" s="40">
        <v>22.8</v>
      </c>
      <c r="D1299" s="40">
        <v>16.7</v>
      </c>
    </row>
    <row r="1300" spans="1:4" x14ac:dyDescent="0.25">
      <c r="A1300" s="40">
        <v>20140727</v>
      </c>
      <c r="B1300" s="40">
        <v>0</v>
      </c>
      <c r="C1300" s="40">
        <v>27.2</v>
      </c>
      <c r="D1300" s="40">
        <v>18.899999999999999</v>
      </c>
    </row>
    <row r="1301" spans="1:4" x14ac:dyDescent="0.25">
      <c r="A1301" s="40">
        <v>20140728</v>
      </c>
      <c r="B1301" s="40">
        <v>0</v>
      </c>
      <c r="C1301" s="40">
        <v>24.4</v>
      </c>
      <c r="D1301" s="40">
        <v>15.6</v>
      </c>
    </row>
    <row r="1302" spans="1:4" x14ac:dyDescent="0.25">
      <c r="A1302" s="40">
        <v>20140729</v>
      </c>
      <c r="B1302" s="40">
        <v>0</v>
      </c>
      <c r="C1302" s="40">
        <v>23.3</v>
      </c>
      <c r="D1302" s="40">
        <v>15</v>
      </c>
    </row>
    <row r="1303" spans="1:4" x14ac:dyDescent="0.25">
      <c r="A1303" s="40">
        <v>20140730</v>
      </c>
      <c r="B1303" s="40">
        <v>1</v>
      </c>
      <c r="C1303" s="40">
        <v>26.7</v>
      </c>
      <c r="D1303" s="40">
        <v>15</v>
      </c>
    </row>
    <row r="1304" spans="1:4" x14ac:dyDescent="0.25">
      <c r="A1304" s="40">
        <v>20140731</v>
      </c>
      <c r="B1304" s="40">
        <v>0</v>
      </c>
      <c r="C1304" s="40">
        <v>26.1</v>
      </c>
      <c r="D1304" s="40">
        <v>16.100000000000001</v>
      </c>
    </row>
    <row r="1305" spans="1:4" x14ac:dyDescent="0.25">
      <c r="A1305" s="40">
        <v>20140801</v>
      </c>
      <c r="B1305" s="40">
        <v>0</v>
      </c>
      <c r="C1305" s="40">
        <v>27.8</v>
      </c>
      <c r="D1305" s="40">
        <v>17.2</v>
      </c>
    </row>
    <row r="1306" spans="1:4" x14ac:dyDescent="0.25">
      <c r="A1306" s="40">
        <v>20140802</v>
      </c>
      <c r="B1306" s="40">
        <v>0</v>
      </c>
      <c r="C1306" s="40">
        <v>27.8</v>
      </c>
      <c r="D1306" s="40">
        <v>17.2</v>
      </c>
    </row>
    <row r="1307" spans="1:4" x14ac:dyDescent="0.25">
      <c r="A1307" s="40">
        <v>20140803</v>
      </c>
      <c r="B1307" s="40">
        <v>0</v>
      </c>
      <c r="C1307" s="40">
        <v>27.8</v>
      </c>
      <c r="D1307" s="40">
        <v>17.2</v>
      </c>
    </row>
    <row r="1308" spans="1:4" x14ac:dyDescent="0.25">
      <c r="A1308" s="40">
        <v>20140804</v>
      </c>
      <c r="B1308" s="40">
        <v>0</v>
      </c>
      <c r="C1308" s="40">
        <v>30</v>
      </c>
      <c r="D1308" s="40">
        <v>17.2</v>
      </c>
    </row>
    <row r="1309" spans="1:4" x14ac:dyDescent="0.25">
      <c r="A1309" s="40">
        <v>20140805</v>
      </c>
      <c r="B1309" s="40">
        <v>17.8</v>
      </c>
      <c r="C1309" s="40">
        <v>30</v>
      </c>
      <c r="D1309" s="40">
        <v>16.7</v>
      </c>
    </row>
    <row r="1310" spans="1:4" x14ac:dyDescent="0.25">
      <c r="A1310" s="40">
        <v>20140806</v>
      </c>
      <c r="B1310" s="40">
        <v>0</v>
      </c>
      <c r="C1310" s="40">
        <v>23.3</v>
      </c>
      <c r="D1310" s="40">
        <v>16.7</v>
      </c>
    </row>
    <row r="1311" spans="1:4" x14ac:dyDescent="0.25">
      <c r="A1311" s="40">
        <v>20140807</v>
      </c>
      <c r="B1311" s="40">
        <v>0</v>
      </c>
      <c r="C1311" s="40">
        <v>27.2</v>
      </c>
      <c r="D1311" s="40">
        <v>16.7</v>
      </c>
    </row>
    <row r="1312" spans="1:4" x14ac:dyDescent="0.25">
      <c r="A1312" s="40">
        <v>20140808</v>
      </c>
      <c r="B1312" s="40">
        <v>0</v>
      </c>
      <c r="C1312" s="40">
        <v>27.2</v>
      </c>
      <c r="D1312" s="40">
        <v>16.100000000000001</v>
      </c>
    </row>
    <row r="1313" spans="1:4" x14ac:dyDescent="0.25">
      <c r="A1313" s="40">
        <v>20140809</v>
      </c>
      <c r="B1313" s="40">
        <v>0</v>
      </c>
      <c r="C1313" s="40">
        <v>28.3</v>
      </c>
      <c r="D1313" s="40">
        <v>17.2</v>
      </c>
    </row>
    <row r="1314" spans="1:4" x14ac:dyDescent="0.25">
      <c r="A1314" s="40">
        <v>20140810</v>
      </c>
      <c r="B1314" s="40">
        <v>0</v>
      </c>
      <c r="C1314" s="40">
        <v>28.3</v>
      </c>
      <c r="D1314" s="40">
        <v>16.7</v>
      </c>
    </row>
    <row r="1315" spans="1:4" x14ac:dyDescent="0.25">
      <c r="A1315" s="40">
        <v>20140811</v>
      </c>
      <c r="B1315" s="40">
        <v>0</v>
      </c>
      <c r="C1315" s="40">
        <v>28.3</v>
      </c>
      <c r="D1315" s="40">
        <v>16.100000000000001</v>
      </c>
    </row>
    <row r="1316" spans="1:4" x14ac:dyDescent="0.25">
      <c r="A1316" s="40">
        <v>20140812</v>
      </c>
      <c r="B1316" s="40">
        <v>0</v>
      </c>
      <c r="C1316" s="40">
        <v>26.1</v>
      </c>
      <c r="D1316" s="40">
        <v>16.100000000000001</v>
      </c>
    </row>
    <row r="1317" spans="1:4" x14ac:dyDescent="0.25">
      <c r="A1317" s="40">
        <v>20140813</v>
      </c>
      <c r="B1317" s="40">
        <v>0</v>
      </c>
      <c r="C1317" s="40">
        <v>23.9</v>
      </c>
      <c r="D1317" s="40">
        <v>14.4</v>
      </c>
    </row>
    <row r="1318" spans="1:4" x14ac:dyDescent="0.25">
      <c r="A1318" s="40">
        <v>20140814</v>
      </c>
      <c r="B1318" s="40">
        <v>0</v>
      </c>
      <c r="C1318" s="40">
        <v>27.2</v>
      </c>
      <c r="D1318" s="40">
        <v>14.4</v>
      </c>
    </row>
    <row r="1319" spans="1:4" x14ac:dyDescent="0.25">
      <c r="A1319" s="40">
        <v>20140815</v>
      </c>
      <c r="B1319" s="40">
        <v>0</v>
      </c>
      <c r="C1319" s="40">
        <v>24.4</v>
      </c>
      <c r="D1319" s="40">
        <v>14.4</v>
      </c>
    </row>
    <row r="1320" spans="1:4" x14ac:dyDescent="0.25">
      <c r="A1320" s="40">
        <v>20140816</v>
      </c>
      <c r="B1320" s="40">
        <v>0</v>
      </c>
      <c r="C1320" s="40">
        <v>23.9</v>
      </c>
      <c r="D1320" s="40">
        <v>15</v>
      </c>
    </row>
    <row r="1321" spans="1:4" x14ac:dyDescent="0.25">
      <c r="A1321" s="40">
        <v>20140817</v>
      </c>
      <c r="B1321" s="40">
        <v>0</v>
      </c>
      <c r="C1321" s="40">
        <v>28.3</v>
      </c>
      <c r="D1321" s="40">
        <v>18.3</v>
      </c>
    </row>
    <row r="1322" spans="1:4" x14ac:dyDescent="0.25">
      <c r="A1322" s="40">
        <v>20140818</v>
      </c>
      <c r="B1322" s="40">
        <v>0</v>
      </c>
      <c r="C1322" s="40">
        <v>23.9</v>
      </c>
      <c r="D1322" s="40">
        <v>18.3</v>
      </c>
    </row>
    <row r="1323" spans="1:4" x14ac:dyDescent="0.25">
      <c r="A1323" s="40">
        <v>20140819</v>
      </c>
      <c r="B1323" s="40">
        <v>5.0999999999999996</v>
      </c>
      <c r="C1323" s="40">
        <v>29.4</v>
      </c>
      <c r="D1323" s="40">
        <v>18.3</v>
      </c>
    </row>
    <row r="1324" spans="1:4" x14ac:dyDescent="0.25">
      <c r="A1324" s="40">
        <v>20140820</v>
      </c>
      <c r="B1324" s="40">
        <v>0</v>
      </c>
      <c r="C1324" s="40">
        <v>27.2</v>
      </c>
      <c r="D1324" s="40">
        <v>18.899999999999999</v>
      </c>
    </row>
    <row r="1325" spans="1:4" x14ac:dyDescent="0.25">
      <c r="A1325" s="40">
        <v>20140821</v>
      </c>
      <c r="B1325" s="40">
        <v>0</v>
      </c>
      <c r="C1325" s="40">
        <v>29.4</v>
      </c>
      <c r="D1325" s="40">
        <v>18.3</v>
      </c>
    </row>
    <row r="1326" spans="1:4" x14ac:dyDescent="0.25">
      <c r="A1326" s="40">
        <v>20140822</v>
      </c>
      <c r="B1326" s="40">
        <v>6.4</v>
      </c>
      <c r="C1326" s="40">
        <v>25</v>
      </c>
      <c r="D1326" s="40">
        <v>21.1</v>
      </c>
    </row>
    <row r="1327" spans="1:4" x14ac:dyDescent="0.25">
      <c r="A1327" s="40">
        <v>20140823</v>
      </c>
      <c r="B1327" s="40">
        <v>0</v>
      </c>
      <c r="C1327" s="40">
        <v>30.6</v>
      </c>
      <c r="D1327" s="40">
        <v>21.7</v>
      </c>
    </row>
    <row r="1328" spans="1:4" x14ac:dyDescent="0.25">
      <c r="A1328" s="40">
        <v>20140824</v>
      </c>
      <c r="B1328" s="40">
        <v>17.3</v>
      </c>
      <c r="C1328" s="40">
        <v>26.1</v>
      </c>
      <c r="D1328" s="40">
        <v>20.6</v>
      </c>
    </row>
    <row r="1329" spans="1:4" x14ac:dyDescent="0.25">
      <c r="A1329" s="40">
        <v>20140825</v>
      </c>
      <c r="B1329" s="40">
        <v>0</v>
      </c>
      <c r="C1329" s="40">
        <v>32.200000000000003</v>
      </c>
      <c r="D1329" s="40">
        <v>21.1</v>
      </c>
    </row>
    <row r="1330" spans="1:4" x14ac:dyDescent="0.25">
      <c r="A1330" s="40">
        <v>20140826</v>
      </c>
      <c r="B1330" s="40">
        <v>18.5</v>
      </c>
      <c r="C1330" s="40">
        <v>27.8</v>
      </c>
      <c r="D1330" s="40">
        <v>21.7</v>
      </c>
    </row>
    <row r="1331" spans="1:4" x14ac:dyDescent="0.25">
      <c r="A1331" s="40">
        <v>20140827</v>
      </c>
      <c r="B1331" s="40">
        <v>4.5999999999999996</v>
      </c>
      <c r="C1331" s="40">
        <v>25.6</v>
      </c>
      <c r="D1331" s="40">
        <v>17.8</v>
      </c>
    </row>
    <row r="1332" spans="1:4" x14ac:dyDescent="0.25">
      <c r="A1332" s="40">
        <v>20140828</v>
      </c>
      <c r="B1332" s="40">
        <v>0</v>
      </c>
      <c r="C1332" s="40">
        <v>25</v>
      </c>
      <c r="D1332" s="40">
        <v>17.8</v>
      </c>
    </row>
    <row r="1333" spans="1:4" x14ac:dyDescent="0.25">
      <c r="A1333" s="40">
        <v>20140829</v>
      </c>
      <c r="B1333" s="40">
        <v>0.3</v>
      </c>
      <c r="C1333" s="40">
        <v>23.3</v>
      </c>
      <c r="D1333" s="40">
        <v>18.3</v>
      </c>
    </row>
    <row r="1334" spans="1:4" x14ac:dyDescent="0.25">
      <c r="A1334" s="40">
        <v>20140830</v>
      </c>
      <c r="B1334" s="40">
        <v>9.9</v>
      </c>
      <c r="C1334" s="40">
        <v>31.7</v>
      </c>
      <c r="D1334" s="40">
        <v>20.6</v>
      </c>
    </row>
    <row r="1335" spans="1:4" x14ac:dyDescent="0.25">
      <c r="A1335" s="40">
        <v>20140831</v>
      </c>
      <c r="B1335" s="40">
        <v>1.5</v>
      </c>
      <c r="C1335" s="40">
        <v>28.3</v>
      </c>
      <c r="D1335" s="40">
        <v>18.899999999999999</v>
      </c>
    </row>
    <row r="1336" spans="1:4" x14ac:dyDescent="0.25">
      <c r="A1336" s="40">
        <v>20140901</v>
      </c>
      <c r="B1336" s="40">
        <v>7.1</v>
      </c>
      <c r="C1336" s="40">
        <v>31.1</v>
      </c>
      <c r="D1336" s="40">
        <v>18.3</v>
      </c>
    </row>
    <row r="1337" spans="1:4" x14ac:dyDescent="0.25">
      <c r="A1337" s="40">
        <v>20140902</v>
      </c>
      <c r="B1337" s="40">
        <v>0.5</v>
      </c>
      <c r="C1337" s="40">
        <v>27.2</v>
      </c>
      <c r="D1337" s="40">
        <v>16.7</v>
      </c>
    </row>
    <row r="1338" spans="1:4" x14ac:dyDescent="0.25">
      <c r="A1338" s="40">
        <v>20140903</v>
      </c>
      <c r="B1338" s="40">
        <v>4.5999999999999996</v>
      </c>
      <c r="C1338" s="40">
        <v>25</v>
      </c>
      <c r="D1338" s="40">
        <v>15.6</v>
      </c>
    </row>
    <row r="1339" spans="1:4" x14ac:dyDescent="0.25">
      <c r="A1339" s="40">
        <v>20140904</v>
      </c>
      <c r="B1339" s="40">
        <v>0</v>
      </c>
      <c r="C1339" s="40">
        <v>29.4</v>
      </c>
      <c r="D1339" s="40">
        <v>15.6</v>
      </c>
    </row>
    <row r="1340" spans="1:4" x14ac:dyDescent="0.25">
      <c r="A1340" s="40">
        <v>20140905</v>
      </c>
      <c r="B1340" s="40">
        <v>0</v>
      </c>
      <c r="C1340" s="40">
        <v>30.6</v>
      </c>
      <c r="D1340" s="40">
        <v>21.7</v>
      </c>
    </row>
    <row r="1341" spans="1:4" x14ac:dyDescent="0.25">
      <c r="A1341" s="40">
        <v>20140906</v>
      </c>
      <c r="B1341" s="40">
        <v>0</v>
      </c>
      <c r="C1341" s="40">
        <v>-9999</v>
      </c>
      <c r="D1341" s="40">
        <v>12.8</v>
      </c>
    </row>
    <row r="1342" spans="1:4" x14ac:dyDescent="0.25">
      <c r="A1342" s="40">
        <v>20140907</v>
      </c>
      <c r="B1342" s="40">
        <v>0</v>
      </c>
      <c r="C1342" s="40">
        <v>22.8</v>
      </c>
      <c r="D1342" s="40">
        <v>12.8</v>
      </c>
    </row>
    <row r="1343" spans="1:4" x14ac:dyDescent="0.25">
      <c r="A1343" s="40">
        <v>20140908</v>
      </c>
      <c r="B1343" s="40">
        <v>0</v>
      </c>
      <c r="C1343" s="40">
        <v>27.2</v>
      </c>
      <c r="D1343" s="40">
        <v>12.8</v>
      </c>
    </row>
    <row r="1344" spans="1:4" x14ac:dyDescent="0.25">
      <c r="A1344" s="40">
        <v>20140909</v>
      </c>
      <c r="B1344" s="40">
        <v>3.8</v>
      </c>
      <c r="C1344" s="40">
        <v>23.3</v>
      </c>
      <c r="D1344" s="40">
        <v>13.9</v>
      </c>
    </row>
    <row r="1345" spans="1:4" x14ac:dyDescent="0.25">
      <c r="A1345" s="40">
        <v>20140910</v>
      </c>
      <c r="B1345" s="40">
        <v>18</v>
      </c>
      <c r="C1345" s="40">
        <v>22.2</v>
      </c>
      <c r="D1345" s="40">
        <v>16.7</v>
      </c>
    </row>
    <row r="1346" spans="1:4" x14ac:dyDescent="0.25">
      <c r="A1346" s="40">
        <v>20140911</v>
      </c>
      <c r="B1346" s="40">
        <v>0</v>
      </c>
      <c r="C1346" s="40">
        <v>22.2</v>
      </c>
      <c r="D1346" s="40">
        <v>8.3000000000000007</v>
      </c>
    </row>
    <row r="1347" spans="1:4" x14ac:dyDescent="0.25">
      <c r="A1347" s="40">
        <v>20140912</v>
      </c>
      <c r="B1347" s="40">
        <v>0</v>
      </c>
      <c r="C1347" s="40">
        <v>12.8</v>
      </c>
      <c r="D1347" s="40">
        <v>7.8</v>
      </c>
    </row>
    <row r="1348" spans="1:4" x14ac:dyDescent="0.25">
      <c r="A1348" s="40">
        <v>20140913</v>
      </c>
      <c r="B1348" s="40">
        <v>5.8</v>
      </c>
      <c r="C1348" s="40">
        <v>8.9</v>
      </c>
      <c r="D1348" s="40">
        <v>4.4000000000000004</v>
      </c>
    </row>
    <row r="1349" spans="1:4" x14ac:dyDescent="0.25">
      <c r="A1349" s="40">
        <v>20140914</v>
      </c>
      <c r="B1349" s="40">
        <v>0</v>
      </c>
      <c r="C1349" s="40">
        <v>13.9</v>
      </c>
      <c r="D1349" s="40">
        <v>5</v>
      </c>
    </row>
    <row r="1350" spans="1:4" x14ac:dyDescent="0.25">
      <c r="A1350" s="40">
        <v>20140915</v>
      </c>
      <c r="B1350" s="40">
        <v>0</v>
      </c>
      <c r="C1350" s="40">
        <v>20</v>
      </c>
      <c r="D1350" s="40">
        <v>7.2</v>
      </c>
    </row>
    <row r="1351" spans="1:4" x14ac:dyDescent="0.25">
      <c r="A1351" s="40">
        <v>20140916</v>
      </c>
      <c r="B1351" s="40">
        <v>4.5999999999999996</v>
      </c>
      <c r="C1351" s="40">
        <v>13.9</v>
      </c>
      <c r="D1351" s="40">
        <v>7.2</v>
      </c>
    </row>
    <row r="1352" spans="1:4" x14ac:dyDescent="0.25">
      <c r="A1352" s="40">
        <v>20140917</v>
      </c>
      <c r="B1352" s="40">
        <v>0</v>
      </c>
      <c r="C1352" s="40">
        <v>17.2</v>
      </c>
      <c r="D1352" s="40">
        <v>6.1</v>
      </c>
    </row>
    <row r="1353" spans="1:4" x14ac:dyDescent="0.25">
      <c r="A1353" s="40">
        <v>20140918</v>
      </c>
      <c r="B1353" s="40">
        <v>0</v>
      </c>
      <c r="C1353" s="40">
        <v>21.7</v>
      </c>
      <c r="D1353" s="40">
        <v>8.3000000000000007</v>
      </c>
    </row>
    <row r="1354" spans="1:4" x14ac:dyDescent="0.25">
      <c r="A1354" s="40">
        <v>20140919</v>
      </c>
      <c r="B1354" s="40">
        <v>0</v>
      </c>
      <c r="C1354" s="40">
        <v>22.8</v>
      </c>
      <c r="D1354" s="40">
        <v>10.6</v>
      </c>
    </row>
    <row r="1355" spans="1:4" x14ac:dyDescent="0.25">
      <c r="A1355" s="40">
        <v>20140920</v>
      </c>
      <c r="B1355" s="40">
        <v>0</v>
      </c>
      <c r="C1355" s="40">
        <v>23.9</v>
      </c>
      <c r="D1355" s="40">
        <v>11.1</v>
      </c>
    </row>
    <row r="1356" spans="1:4" x14ac:dyDescent="0.25">
      <c r="A1356" s="40">
        <v>20140921</v>
      </c>
      <c r="B1356" s="40">
        <v>5.8</v>
      </c>
      <c r="C1356" s="40">
        <v>26.7</v>
      </c>
      <c r="D1356" s="40">
        <v>12.8</v>
      </c>
    </row>
    <row r="1357" spans="1:4" x14ac:dyDescent="0.25">
      <c r="A1357" s="40">
        <v>20140922</v>
      </c>
      <c r="B1357" s="40">
        <v>0</v>
      </c>
      <c r="C1357" s="40">
        <v>18.3</v>
      </c>
      <c r="D1357" s="40">
        <v>7.8</v>
      </c>
    </row>
    <row r="1358" spans="1:4" x14ac:dyDescent="0.25">
      <c r="A1358" s="40">
        <v>20140923</v>
      </c>
      <c r="B1358" s="40">
        <v>0</v>
      </c>
      <c r="C1358" s="40">
        <v>20</v>
      </c>
      <c r="D1358" s="40">
        <v>7.8</v>
      </c>
    </row>
    <row r="1359" spans="1:4" x14ac:dyDescent="0.25">
      <c r="A1359" s="40">
        <v>20140924</v>
      </c>
      <c r="B1359" s="40">
        <v>0</v>
      </c>
      <c r="C1359" s="40">
        <v>23.9</v>
      </c>
      <c r="D1359" s="40">
        <v>9.4</v>
      </c>
    </row>
    <row r="1360" spans="1:4" x14ac:dyDescent="0.25">
      <c r="A1360" s="40">
        <v>20140925</v>
      </c>
      <c r="B1360" s="40">
        <v>0.3</v>
      </c>
      <c r="C1360" s="40">
        <v>20.6</v>
      </c>
      <c r="D1360" s="40">
        <v>13.9</v>
      </c>
    </row>
    <row r="1361" spans="1:4" x14ac:dyDescent="0.25">
      <c r="A1361" s="40">
        <v>20140926</v>
      </c>
      <c r="B1361" s="40">
        <v>0.3</v>
      </c>
      <c r="C1361" s="40">
        <v>26.1</v>
      </c>
      <c r="D1361" s="40">
        <v>12.2</v>
      </c>
    </row>
    <row r="1362" spans="1:4" x14ac:dyDescent="0.25">
      <c r="A1362" s="40">
        <v>20140927</v>
      </c>
      <c r="B1362" s="40">
        <v>0</v>
      </c>
      <c r="C1362" s="40">
        <v>25.6</v>
      </c>
      <c r="D1362" s="40">
        <v>12.2</v>
      </c>
    </row>
    <row r="1363" spans="1:4" x14ac:dyDescent="0.25">
      <c r="A1363" s="40">
        <v>20140928</v>
      </c>
      <c r="B1363" s="40">
        <v>0</v>
      </c>
      <c r="C1363" s="40">
        <v>28.9</v>
      </c>
      <c r="D1363" s="40">
        <v>13.9</v>
      </c>
    </row>
    <row r="1364" spans="1:4" x14ac:dyDescent="0.25">
      <c r="A1364" s="40">
        <v>20140929</v>
      </c>
      <c r="B1364" s="40">
        <v>0</v>
      </c>
      <c r="C1364" s="40">
        <v>25.6</v>
      </c>
      <c r="D1364" s="40">
        <v>13.3</v>
      </c>
    </row>
    <row r="1365" spans="1:4" x14ac:dyDescent="0.25">
      <c r="A1365" s="40">
        <v>20140930</v>
      </c>
      <c r="B1365" s="40">
        <v>0</v>
      </c>
      <c r="C1365" s="40">
        <v>26.7</v>
      </c>
      <c r="D1365" s="40">
        <v>8.9</v>
      </c>
    </row>
    <row r="1366" spans="1:4" x14ac:dyDescent="0.25">
      <c r="A1366" s="40">
        <v>20141001</v>
      </c>
      <c r="B1366" s="40">
        <v>0</v>
      </c>
      <c r="C1366" s="40">
        <v>14.4</v>
      </c>
      <c r="D1366" s="40">
        <v>7.2</v>
      </c>
    </row>
    <row r="1367" spans="1:4" x14ac:dyDescent="0.25">
      <c r="A1367" s="40">
        <v>20141002</v>
      </c>
      <c r="B1367" s="40">
        <v>0</v>
      </c>
      <c r="C1367" s="40">
        <v>21.1</v>
      </c>
      <c r="D1367" s="40">
        <v>9.4</v>
      </c>
    </row>
    <row r="1368" spans="1:4" x14ac:dyDescent="0.25">
      <c r="A1368" s="40">
        <v>20141003</v>
      </c>
      <c r="B1368" s="40">
        <v>8.6</v>
      </c>
      <c r="C1368" s="40">
        <v>21.7</v>
      </c>
      <c r="D1368" s="40">
        <v>9.4</v>
      </c>
    </row>
    <row r="1369" spans="1:4" x14ac:dyDescent="0.25">
      <c r="A1369" s="40">
        <v>20141004</v>
      </c>
      <c r="B1369" s="40">
        <v>1</v>
      </c>
      <c r="C1369" s="40">
        <v>11.7</v>
      </c>
      <c r="D1369" s="40">
        <v>1.7</v>
      </c>
    </row>
    <row r="1370" spans="1:4" x14ac:dyDescent="0.25">
      <c r="A1370" s="40">
        <v>20141005</v>
      </c>
      <c r="B1370" s="40">
        <v>0.8</v>
      </c>
      <c r="C1370" s="40">
        <v>10</v>
      </c>
      <c r="D1370" s="40">
        <v>1.1000000000000001</v>
      </c>
    </row>
    <row r="1371" spans="1:4" x14ac:dyDescent="0.25">
      <c r="A1371" s="40">
        <v>20141006</v>
      </c>
      <c r="B1371" s="40">
        <v>0.5</v>
      </c>
      <c r="C1371" s="40">
        <v>12.2</v>
      </c>
      <c r="D1371" s="40">
        <v>0.6</v>
      </c>
    </row>
    <row r="1372" spans="1:4" x14ac:dyDescent="0.25">
      <c r="A1372" s="40">
        <v>20141007</v>
      </c>
      <c r="B1372" s="40">
        <v>0</v>
      </c>
      <c r="C1372" s="40">
        <v>14.4</v>
      </c>
      <c r="D1372" s="40">
        <v>6.7</v>
      </c>
    </row>
    <row r="1373" spans="1:4" x14ac:dyDescent="0.25">
      <c r="A1373" s="40">
        <v>20141008</v>
      </c>
      <c r="B1373" s="40">
        <v>0</v>
      </c>
      <c r="C1373" s="40">
        <v>17.8</v>
      </c>
      <c r="D1373" s="40">
        <v>5</v>
      </c>
    </row>
    <row r="1374" spans="1:4" x14ac:dyDescent="0.25">
      <c r="A1374" s="40">
        <v>20141009</v>
      </c>
      <c r="B1374" s="40">
        <v>0</v>
      </c>
      <c r="C1374" s="40">
        <v>18.899999999999999</v>
      </c>
      <c r="D1374" s="40">
        <v>5</v>
      </c>
    </row>
    <row r="1375" spans="1:4" x14ac:dyDescent="0.25">
      <c r="A1375" s="40">
        <v>20141010</v>
      </c>
      <c r="B1375" s="40">
        <v>0</v>
      </c>
      <c r="C1375" s="40">
        <v>13.3</v>
      </c>
      <c r="D1375" s="40">
        <v>3.9</v>
      </c>
    </row>
    <row r="1376" spans="1:4" x14ac:dyDescent="0.25">
      <c r="A1376" s="40">
        <v>20141011</v>
      </c>
      <c r="B1376" s="40">
        <v>0</v>
      </c>
      <c r="C1376" s="40">
        <v>13.3</v>
      </c>
      <c r="D1376" s="40">
        <v>2.8</v>
      </c>
    </row>
    <row r="1377" spans="1:4" x14ac:dyDescent="0.25">
      <c r="A1377" s="40">
        <v>20141012</v>
      </c>
      <c r="B1377" s="40">
        <v>0</v>
      </c>
      <c r="C1377" s="40">
        <v>16.100000000000001</v>
      </c>
      <c r="D1377" s="40">
        <v>2.2000000000000002</v>
      </c>
    </row>
    <row r="1378" spans="1:4" x14ac:dyDescent="0.25">
      <c r="A1378" s="40">
        <v>20141013</v>
      </c>
      <c r="B1378" s="40">
        <v>1.8</v>
      </c>
      <c r="C1378" s="40">
        <v>15</v>
      </c>
      <c r="D1378" s="40">
        <v>3.9</v>
      </c>
    </row>
    <row r="1379" spans="1:4" x14ac:dyDescent="0.25">
      <c r="A1379" s="40">
        <v>20141014</v>
      </c>
      <c r="B1379" s="40">
        <v>45.7</v>
      </c>
      <c r="C1379" s="40">
        <v>14.4</v>
      </c>
      <c r="D1379" s="40">
        <v>10.6</v>
      </c>
    </row>
    <row r="1380" spans="1:4" x14ac:dyDescent="0.25">
      <c r="A1380" s="40">
        <v>20141015</v>
      </c>
      <c r="B1380" s="40">
        <v>5.0999999999999996</v>
      </c>
      <c r="C1380" s="40">
        <v>14.4</v>
      </c>
      <c r="D1380" s="40">
        <v>10</v>
      </c>
    </row>
    <row r="1381" spans="1:4" x14ac:dyDescent="0.25">
      <c r="A1381" s="40">
        <v>20141016</v>
      </c>
      <c r="B1381" s="40">
        <v>0</v>
      </c>
      <c r="C1381" s="40">
        <v>13.3</v>
      </c>
      <c r="D1381" s="40">
        <v>6.1</v>
      </c>
    </row>
    <row r="1382" spans="1:4" x14ac:dyDescent="0.25">
      <c r="A1382" s="40">
        <v>20141017</v>
      </c>
      <c r="B1382" s="40">
        <v>0</v>
      </c>
      <c r="C1382" s="40">
        <v>19.399999999999999</v>
      </c>
      <c r="D1382" s="40">
        <v>5.6</v>
      </c>
    </row>
    <row r="1383" spans="1:4" x14ac:dyDescent="0.25">
      <c r="A1383" s="40">
        <v>20141018</v>
      </c>
      <c r="B1383" s="40">
        <v>1</v>
      </c>
      <c r="C1383" s="40">
        <v>12.8</v>
      </c>
      <c r="D1383" s="40">
        <v>7.2</v>
      </c>
    </row>
    <row r="1384" spans="1:4" x14ac:dyDescent="0.25">
      <c r="A1384" s="40">
        <v>20141019</v>
      </c>
      <c r="B1384" s="40">
        <v>0</v>
      </c>
      <c r="C1384" s="40">
        <v>11.7</v>
      </c>
      <c r="D1384" s="40">
        <v>2.8</v>
      </c>
    </row>
    <row r="1385" spans="1:4" x14ac:dyDescent="0.25">
      <c r="A1385" s="40">
        <v>20141020</v>
      </c>
      <c r="B1385" s="40">
        <v>0</v>
      </c>
      <c r="C1385" s="40">
        <v>15</v>
      </c>
      <c r="D1385" s="40">
        <v>2.8</v>
      </c>
    </row>
    <row r="1386" spans="1:4" x14ac:dyDescent="0.25">
      <c r="A1386" s="40">
        <v>20141021</v>
      </c>
      <c r="B1386" s="40">
        <v>0</v>
      </c>
      <c r="C1386" s="40">
        <v>17.2</v>
      </c>
      <c r="D1386" s="40">
        <v>5</v>
      </c>
    </row>
    <row r="1387" spans="1:4" x14ac:dyDescent="0.25">
      <c r="A1387" s="40">
        <v>20141022</v>
      </c>
      <c r="B1387" s="40">
        <v>0</v>
      </c>
      <c r="C1387" s="40">
        <v>13.9</v>
      </c>
      <c r="D1387" s="40">
        <v>2.8</v>
      </c>
    </row>
    <row r="1388" spans="1:4" x14ac:dyDescent="0.25">
      <c r="A1388" s="40">
        <v>20141023</v>
      </c>
      <c r="B1388" s="40">
        <v>0</v>
      </c>
      <c r="C1388" s="40">
        <v>13.9</v>
      </c>
      <c r="D1388" s="40">
        <v>2.8</v>
      </c>
    </row>
    <row r="1389" spans="1:4" x14ac:dyDescent="0.25">
      <c r="A1389" s="40">
        <v>20141024</v>
      </c>
      <c r="B1389" s="40">
        <v>5.6</v>
      </c>
      <c r="C1389" s="40">
        <v>15</v>
      </c>
      <c r="D1389" s="40">
        <v>2.8</v>
      </c>
    </row>
    <row r="1390" spans="1:4" x14ac:dyDescent="0.25">
      <c r="A1390" s="40">
        <v>20141025</v>
      </c>
      <c r="B1390" s="40">
        <v>0</v>
      </c>
      <c r="C1390" s="40">
        <v>17.2</v>
      </c>
      <c r="D1390" s="40">
        <v>10</v>
      </c>
    </row>
    <row r="1391" spans="1:4" x14ac:dyDescent="0.25">
      <c r="A1391" s="40">
        <v>20141026</v>
      </c>
      <c r="B1391" s="40">
        <v>0</v>
      </c>
      <c r="C1391" s="40">
        <v>19.399999999999999</v>
      </c>
      <c r="D1391" s="40">
        <v>3.9</v>
      </c>
    </row>
    <row r="1392" spans="1:4" x14ac:dyDescent="0.25">
      <c r="A1392" s="40">
        <v>20141027</v>
      </c>
      <c r="B1392" s="40">
        <v>0</v>
      </c>
      <c r="C1392" s="40">
        <v>17.8</v>
      </c>
      <c r="D1392" s="40">
        <v>3.9</v>
      </c>
    </row>
    <row r="1393" spans="1:4" x14ac:dyDescent="0.25">
      <c r="A1393" s="40">
        <v>20141028</v>
      </c>
      <c r="B1393" s="40">
        <v>0</v>
      </c>
      <c r="C1393" s="40">
        <v>24.4</v>
      </c>
      <c r="D1393" s="40">
        <v>7.8</v>
      </c>
    </row>
    <row r="1394" spans="1:4" x14ac:dyDescent="0.25">
      <c r="A1394" s="40">
        <v>20141029</v>
      </c>
      <c r="B1394" s="40">
        <v>0</v>
      </c>
      <c r="C1394" s="40">
        <v>11.1</v>
      </c>
      <c r="D1394" s="40">
        <v>5</v>
      </c>
    </row>
    <row r="1395" spans="1:4" x14ac:dyDescent="0.25">
      <c r="A1395" s="40">
        <v>20141030</v>
      </c>
      <c r="B1395" s="40">
        <v>-9999</v>
      </c>
      <c r="C1395" s="40">
        <v>7.8</v>
      </c>
      <c r="D1395" s="40">
        <v>1.1000000000000001</v>
      </c>
    </row>
    <row r="1396" spans="1:4" x14ac:dyDescent="0.25">
      <c r="A1396" s="40">
        <v>20141031</v>
      </c>
      <c r="B1396" s="40">
        <v>0</v>
      </c>
      <c r="C1396" s="40">
        <v>10</v>
      </c>
      <c r="D1396" s="40">
        <v>1.1000000000000001</v>
      </c>
    </row>
    <row r="1397" spans="1:4" x14ac:dyDescent="0.25">
      <c r="A1397" s="40">
        <v>20141101</v>
      </c>
      <c r="B1397" s="40">
        <v>0</v>
      </c>
      <c r="C1397" s="40">
        <v>5</v>
      </c>
      <c r="D1397" s="40">
        <v>-2.8</v>
      </c>
    </row>
    <row r="1398" spans="1:4" x14ac:dyDescent="0.25">
      <c r="A1398" s="40">
        <v>20141102</v>
      </c>
      <c r="B1398" s="40">
        <v>0</v>
      </c>
      <c r="C1398" s="40">
        <v>6.7</v>
      </c>
      <c r="D1398" s="40">
        <v>-3.3</v>
      </c>
    </row>
    <row r="1399" spans="1:4" x14ac:dyDescent="0.25">
      <c r="A1399" s="40">
        <v>20141103</v>
      </c>
      <c r="B1399" s="40">
        <v>0</v>
      </c>
      <c r="C1399" s="40">
        <v>10.6</v>
      </c>
      <c r="D1399" s="40">
        <v>1.7</v>
      </c>
    </row>
    <row r="1400" spans="1:4" x14ac:dyDescent="0.25">
      <c r="A1400" s="40">
        <v>20141104</v>
      </c>
      <c r="B1400" s="40">
        <v>3.8</v>
      </c>
      <c r="C1400" s="40">
        <v>16.7</v>
      </c>
      <c r="D1400" s="40">
        <v>5.6</v>
      </c>
    </row>
    <row r="1401" spans="1:4" x14ac:dyDescent="0.25">
      <c r="A1401" s="40">
        <v>20141105</v>
      </c>
      <c r="B1401" s="40">
        <v>0</v>
      </c>
      <c r="C1401" s="40">
        <v>15</v>
      </c>
      <c r="D1401" s="40">
        <v>1.1000000000000001</v>
      </c>
    </row>
    <row r="1402" spans="1:4" x14ac:dyDescent="0.25">
      <c r="A1402" s="40">
        <v>20141106</v>
      </c>
      <c r="B1402" s="40">
        <v>0</v>
      </c>
      <c r="C1402" s="40">
        <v>12.8</v>
      </c>
      <c r="D1402" s="40">
        <v>1.1000000000000001</v>
      </c>
    </row>
    <row r="1403" spans="1:4" x14ac:dyDescent="0.25">
      <c r="A1403" s="40">
        <v>20141107</v>
      </c>
      <c r="B1403" s="40">
        <v>0</v>
      </c>
      <c r="C1403" s="40">
        <v>5</v>
      </c>
      <c r="D1403" s="40">
        <v>-2.2000000000000002</v>
      </c>
    </row>
    <row r="1404" spans="1:4" x14ac:dyDescent="0.25">
      <c r="A1404" s="40">
        <v>20141108</v>
      </c>
      <c r="B1404" s="40">
        <v>0</v>
      </c>
      <c r="C1404" s="40">
        <v>7.2</v>
      </c>
      <c r="D1404" s="40">
        <v>-2.2000000000000002</v>
      </c>
    </row>
    <row r="1405" spans="1:4" x14ac:dyDescent="0.25">
      <c r="A1405" s="40">
        <v>20141109</v>
      </c>
      <c r="B1405" s="40">
        <v>0</v>
      </c>
      <c r="C1405" s="40">
        <v>6.7</v>
      </c>
      <c r="D1405" s="40">
        <v>2.2000000000000002</v>
      </c>
    </row>
    <row r="1406" spans="1:4" x14ac:dyDescent="0.25">
      <c r="A1406" s="40">
        <v>20141110</v>
      </c>
      <c r="B1406" s="40">
        <v>0</v>
      </c>
      <c r="C1406" s="40">
        <v>9.4</v>
      </c>
      <c r="D1406" s="40">
        <v>2.8</v>
      </c>
    </row>
    <row r="1407" spans="1:4" x14ac:dyDescent="0.25">
      <c r="A1407" s="40">
        <v>20141111</v>
      </c>
      <c r="B1407" s="40">
        <v>0</v>
      </c>
      <c r="C1407" s="40">
        <v>14.4</v>
      </c>
      <c r="D1407" s="40">
        <v>0.6</v>
      </c>
    </row>
    <row r="1408" spans="1:4" x14ac:dyDescent="0.25">
      <c r="A1408" s="40">
        <v>20141112</v>
      </c>
      <c r="B1408" s="40">
        <v>0</v>
      </c>
      <c r="C1408" s="40">
        <v>1.7</v>
      </c>
      <c r="D1408" s="40">
        <v>-5</v>
      </c>
    </row>
    <row r="1409" spans="1:4" x14ac:dyDescent="0.25">
      <c r="A1409" s="40">
        <v>20141113</v>
      </c>
      <c r="B1409" s="40">
        <v>0</v>
      </c>
      <c r="C1409" s="40">
        <v>-3.3</v>
      </c>
      <c r="D1409" s="40">
        <v>-7.2</v>
      </c>
    </row>
    <row r="1410" spans="1:4" x14ac:dyDescent="0.25">
      <c r="A1410" s="40">
        <v>20141114</v>
      </c>
      <c r="B1410" s="40">
        <v>0</v>
      </c>
      <c r="C1410" s="40">
        <v>-2.2000000000000002</v>
      </c>
      <c r="D1410" s="40">
        <v>-10</v>
      </c>
    </row>
    <row r="1411" spans="1:4" x14ac:dyDescent="0.25">
      <c r="A1411" s="40">
        <v>20141115</v>
      </c>
      <c r="B1411" s="40">
        <v>0</v>
      </c>
      <c r="C1411" s="40">
        <v>-3.9</v>
      </c>
      <c r="D1411" s="40">
        <v>-10.6</v>
      </c>
    </row>
    <row r="1412" spans="1:4" x14ac:dyDescent="0.25">
      <c r="A1412" s="40">
        <v>20141116</v>
      </c>
      <c r="B1412" s="40">
        <v>2.5</v>
      </c>
      <c r="C1412" s="40">
        <v>-5.6</v>
      </c>
      <c r="D1412" s="40">
        <v>-10.6</v>
      </c>
    </row>
    <row r="1413" spans="1:4" x14ac:dyDescent="0.25">
      <c r="A1413" s="40">
        <v>20141117</v>
      </c>
      <c r="B1413" s="40">
        <v>0</v>
      </c>
      <c r="C1413" s="40">
        <v>-2.8</v>
      </c>
      <c r="D1413" s="40">
        <v>-13.9</v>
      </c>
    </row>
    <row r="1414" spans="1:4" x14ac:dyDescent="0.25">
      <c r="A1414" s="40">
        <v>20141118</v>
      </c>
      <c r="B1414" s="40">
        <v>0</v>
      </c>
      <c r="C1414" s="40">
        <v>-9.4</v>
      </c>
      <c r="D1414" s="40">
        <v>-14.4</v>
      </c>
    </row>
    <row r="1415" spans="1:4" x14ac:dyDescent="0.25">
      <c r="A1415" s="40">
        <v>20141119</v>
      </c>
      <c r="B1415" s="40">
        <v>0</v>
      </c>
      <c r="C1415" s="40">
        <v>-6.1</v>
      </c>
      <c r="D1415" s="40">
        <v>-15</v>
      </c>
    </row>
    <row r="1416" spans="1:4" x14ac:dyDescent="0.25">
      <c r="A1416" s="40">
        <v>20141120</v>
      </c>
      <c r="B1416" s="40">
        <v>0</v>
      </c>
      <c r="C1416" s="40">
        <v>-3.9</v>
      </c>
      <c r="D1416" s="40">
        <v>-10</v>
      </c>
    </row>
    <row r="1417" spans="1:4" x14ac:dyDescent="0.25">
      <c r="A1417" s="40">
        <v>20141121</v>
      </c>
      <c r="B1417" s="40">
        <v>0</v>
      </c>
      <c r="C1417" s="40">
        <v>-5.6</v>
      </c>
      <c r="D1417" s="40">
        <v>-13.3</v>
      </c>
    </row>
    <row r="1418" spans="1:4" x14ac:dyDescent="0.25">
      <c r="A1418" s="40">
        <v>20141122</v>
      </c>
      <c r="B1418" s="40">
        <v>0.3</v>
      </c>
      <c r="C1418" s="40">
        <v>0.6</v>
      </c>
      <c r="D1418" s="40">
        <v>-12.8</v>
      </c>
    </row>
    <row r="1419" spans="1:4" x14ac:dyDescent="0.25">
      <c r="A1419" s="40">
        <v>20141123</v>
      </c>
      <c r="B1419" s="40">
        <v>0</v>
      </c>
      <c r="C1419" s="40">
        <v>10.6</v>
      </c>
      <c r="D1419" s="40">
        <v>0.6</v>
      </c>
    </row>
    <row r="1420" spans="1:4" x14ac:dyDescent="0.25">
      <c r="A1420" s="40">
        <v>20141124</v>
      </c>
      <c r="B1420" s="40">
        <v>25.1</v>
      </c>
      <c r="C1420" s="40">
        <v>9.4</v>
      </c>
      <c r="D1420" s="40">
        <v>0.6</v>
      </c>
    </row>
    <row r="1421" spans="1:4" x14ac:dyDescent="0.25">
      <c r="A1421" s="40">
        <v>20141125</v>
      </c>
      <c r="B1421" s="40">
        <v>2.8</v>
      </c>
      <c r="C1421" s="40">
        <v>0.6</v>
      </c>
      <c r="D1421" s="40">
        <v>-8.9</v>
      </c>
    </row>
    <row r="1422" spans="1:4" x14ac:dyDescent="0.25">
      <c r="A1422" s="40">
        <v>20141126</v>
      </c>
      <c r="B1422" s="40">
        <v>0</v>
      </c>
      <c r="C1422" s="40">
        <v>-5</v>
      </c>
      <c r="D1422" s="40">
        <v>-9.4</v>
      </c>
    </row>
    <row r="1423" spans="1:4" x14ac:dyDescent="0.25">
      <c r="A1423" s="40">
        <v>20141127</v>
      </c>
      <c r="B1423" s="40">
        <v>0</v>
      </c>
      <c r="C1423" s="40">
        <v>-3.3</v>
      </c>
      <c r="D1423" s="40">
        <v>-8.3000000000000007</v>
      </c>
    </row>
    <row r="1424" spans="1:4" x14ac:dyDescent="0.25">
      <c r="A1424" s="40">
        <v>20141128</v>
      </c>
      <c r="B1424" s="40">
        <v>0</v>
      </c>
      <c r="C1424" s="40">
        <v>-5.6</v>
      </c>
      <c r="D1424" s="40">
        <v>-11.7</v>
      </c>
    </row>
    <row r="1425" spans="1:4" x14ac:dyDescent="0.25">
      <c r="A1425" s="40">
        <v>20141129</v>
      </c>
      <c r="B1425" s="40">
        <v>0</v>
      </c>
      <c r="C1425" s="40">
        <v>-0.6</v>
      </c>
      <c r="D1425" s="40">
        <v>-9.4</v>
      </c>
    </row>
    <row r="1426" spans="1:4" x14ac:dyDescent="0.25">
      <c r="A1426" s="40">
        <v>20141130</v>
      </c>
      <c r="B1426" s="40">
        <v>0</v>
      </c>
      <c r="C1426" s="40">
        <v>9.4</v>
      </c>
      <c r="D1426" s="40">
        <v>-2.2000000000000002</v>
      </c>
    </row>
    <row r="1427" spans="1:4" x14ac:dyDescent="0.25">
      <c r="A1427" s="40">
        <v>20141201</v>
      </c>
      <c r="B1427" s="40">
        <v>0</v>
      </c>
      <c r="C1427" s="40">
        <v>-1.7</v>
      </c>
      <c r="D1427" s="40">
        <v>-11.1</v>
      </c>
    </row>
    <row r="1428" spans="1:4" x14ac:dyDescent="0.25">
      <c r="A1428" s="40">
        <v>20141202</v>
      </c>
      <c r="B1428" s="40">
        <v>0</v>
      </c>
      <c r="C1428" s="40">
        <v>-7.8</v>
      </c>
      <c r="D1428" s="40">
        <v>-11.1</v>
      </c>
    </row>
    <row r="1429" spans="1:4" x14ac:dyDescent="0.25">
      <c r="A1429" s="40">
        <v>20141203</v>
      </c>
      <c r="B1429" s="40">
        <v>0</v>
      </c>
      <c r="C1429" s="40">
        <v>-1.7</v>
      </c>
      <c r="D1429" s="40">
        <v>-8.9</v>
      </c>
    </row>
    <row r="1430" spans="1:4" x14ac:dyDescent="0.25">
      <c r="A1430" s="40">
        <v>20141204</v>
      </c>
      <c r="B1430" s="40">
        <v>0</v>
      </c>
      <c r="C1430" s="40">
        <v>-0.6</v>
      </c>
      <c r="D1430" s="40">
        <v>-7.2</v>
      </c>
    </row>
    <row r="1431" spans="1:4" x14ac:dyDescent="0.25">
      <c r="A1431" s="40">
        <v>20141205</v>
      </c>
      <c r="B1431" s="40">
        <v>0</v>
      </c>
      <c r="C1431" s="40">
        <v>-0.6</v>
      </c>
      <c r="D1431" s="40">
        <v>-5.6</v>
      </c>
    </row>
    <row r="1432" spans="1:4" x14ac:dyDescent="0.25">
      <c r="A1432" s="40">
        <v>20141206</v>
      </c>
      <c r="B1432" s="40">
        <v>0</v>
      </c>
      <c r="C1432" s="40">
        <v>1.1000000000000001</v>
      </c>
      <c r="D1432" s="40">
        <v>-1.7</v>
      </c>
    </row>
    <row r="1433" spans="1:4" x14ac:dyDescent="0.25">
      <c r="A1433" s="40">
        <v>20141207</v>
      </c>
      <c r="B1433" s="40">
        <v>0</v>
      </c>
      <c r="C1433" s="40">
        <v>2.8</v>
      </c>
      <c r="D1433" s="40">
        <v>-5.6</v>
      </c>
    </row>
    <row r="1434" spans="1:4" x14ac:dyDescent="0.25">
      <c r="A1434" s="40">
        <v>20141208</v>
      </c>
      <c r="B1434" s="40">
        <v>4.5999999999999996</v>
      </c>
      <c r="C1434" s="40">
        <v>0.6</v>
      </c>
      <c r="D1434" s="40">
        <v>-4.4000000000000004</v>
      </c>
    </row>
    <row r="1435" spans="1:4" x14ac:dyDescent="0.25">
      <c r="A1435" s="40">
        <v>20141209</v>
      </c>
      <c r="B1435" s="40">
        <v>0</v>
      </c>
      <c r="C1435" s="40">
        <v>1.7</v>
      </c>
      <c r="D1435" s="40">
        <v>-2.8</v>
      </c>
    </row>
    <row r="1436" spans="1:4" x14ac:dyDescent="0.25">
      <c r="A1436" s="40">
        <v>20141210</v>
      </c>
      <c r="B1436" s="40">
        <v>0</v>
      </c>
      <c r="C1436" s="40">
        <v>0</v>
      </c>
      <c r="D1436" s="40">
        <v>-3.3</v>
      </c>
    </row>
    <row r="1437" spans="1:4" x14ac:dyDescent="0.25">
      <c r="A1437" s="40">
        <v>20141211</v>
      </c>
      <c r="B1437" s="40">
        <v>0</v>
      </c>
      <c r="C1437" s="40">
        <v>-1.1000000000000001</v>
      </c>
      <c r="D1437" s="40">
        <v>-3.9</v>
      </c>
    </row>
    <row r="1438" spans="1:4" x14ac:dyDescent="0.25">
      <c r="A1438" s="40">
        <v>20141212</v>
      </c>
      <c r="B1438" s="40">
        <v>0</v>
      </c>
      <c r="C1438" s="40">
        <v>-1.7</v>
      </c>
      <c r="D1438" s="40">
        <v>-5.6</v>
      </c>
    </row>
    <row r="1439" spans="1:4" x14ac:dyDescent="0.25">
      <c r="A1439" s="40">
        <v>20141213</v>
      </c>
      <c r="B1439" s="40">
        <v>0</v>
      </c>
      <c r="C1439" s="40">
        <v>1.7</v>
      </c>
      <c r="D1439" s="40">
        <v>-1.7</v>
      </c>
    </row>
    <row r="1440" spans="1:4" x14ac:dyDescent="0.25">
      <c r="A1440" s="40">
        <v>20141214</v>
      </c>
      <c r="B1440" s="40">
        <v>0</v>
      </c>
      <c r="C1440" s="40">
        <v>6.7</v>
      </c>
      <c r="D1440" s="40">
        <v>1.1000000000000001</v>
      </c>
    </row>
    <row r="1441" spans="1:4" x14ac:dyDescent="0.25">
      <c r="A1441" s="40">
        <v>20141215</v>
      </c>
      <c r="B1441" s="40">
        <v>1.3</v>
      </c>
      <c r="C1441" s="40">
        <v>8.3000000000000007</v>
      </c>
      <c r="D1441" s="40">
        <v>4.4000000000000004</v>
      </c>
    </row>
    <row r="1442" spans="1:4" x14ac:dyDescent="0.25">
      <c r="A1442" s="40">
        <v>20141216</v>
      </c>
      <c r="B1442" s="40">
        <v>13.7</v>
      </c>
      <c r="C1442" s="40">
        <v>7.8</v>
      </c>
      <c r="D1442" s="40">
        <v>2.8</v>
      </c>
    </row>
    <row r="1443" spans="1:4" x14ac:dyDescent="0.25">
      <c r="A1443" s="40">
        <v>20141217</v>
      </c>
      <c r="B1443" s="40">
        <v>0</v>
      </c>
      <c r="C1443" s="40">
        <v>3.3</v>
      </c>
      <c r="D1443" s="40">
        <v>-5.6</v>
      </c>
    </row>
    <row r="1444" spans="1:4" x14ac:dyDescent="0.25">
      <c r="A1444" s="40">
        <v>20141218</v>
      </c>
      <c r="B1444" s="40">
        <v>0</v>
      </c>
      <c r="C1444" s="40">
        <v>-5.6</v>
      </c>
      <c r="D1444" s="40">
        <v>-8.3000000000000007</v>
      </c>
    </row>
    <row r="1445" spans="1:4" x14ac:dyDescent="0.25">
      <c r="A1445" s="40">
        <v>20141219</v>
      </c>
      <c r="B1445" s="40">
        <v>0</v>
      </c>
      <c r="C1445" s="40">
        <v>-3.9</v>
      </c>
      <c r="D1445" s="40">
        <v>-8.9</v>
      </c>
    </row>
    <row r="1446" spans="1:4" x14ac:dyDescent="0.25">
      <c r="A1446" s="40">
        <v>20141220</v>
      </c>
      <c r="B1446" s="40">
        <v>0</v>
      </c>
      <c r="C1446" s="40">
        <v>-1.1000000000000001</v>
      </c>
      <c r="D1446" s="40">
        <v>-4.4000000000000004</v>
      </c>
    </row>
    <row r="1447" spans="1:4" x14ac:dyDescent="0.25">
      <c r="A1447" s="40">
        <v>20141221</v>
      </c>
      <c r="B1447" s="40">
        <v>0.3</v>
      </c>
      <c r="C1447" s="40">
        <v>0.6</v>
      </c>
      <c r="D1447" s="40">
        <v>-2.8</v>
      </c>
    </row>
    <row r="1448" spans="1:4" x14ac:dyDescent="0.25">
      <c r="A1448" s="40">
        <v>20141222</v>
      </c>
      <c r="B1448" s="40">
        <v>0</v>
      </c>
      <c r="C1448" s="40">
        <v>3.3</v>
      </c>
      <c r="D1448" s="40">
        <v>0.6</v>
      </c>
    </row>
    <row r="1449" spans="1:4" x14ac:dyDescent="0.25">
      <c r="A1449" s="40">
        <v>20141223</v>
      </c>
      <c r="B1449" s="40">
        <v>9.1</v>
      </c>
      <c r="C1449" s="40">
        <v>3.9</v>
      </c>
      <c r="D1449" s="40">
        <v>1.1000000000000001</v>
      </c>
    </row>
    <row r="1450" spans="1:4" x14ac:dyDescent="0.25">
      <c r="A1450" s="40">
        <v>20141224</v>
      </c>
      <c r="B1450" s="40">
        <v>0</v>
      </c>
      <c r="C1450" s="40">
        <v>3.9</v>
      </c>
      <c r="D1450" s="40">
        <v>0</v>
      </c>
    </row>
    <row r="1451" spans="1:4" x14ac:dyDescent="0.25">
      <c r="A1451" s="40">
        <v>20141225</v>
      </c>
      <c r="B1451" s="40">
        <v>0</v>
      </c>
      <c r="C1451" s="40">
        <v>1.7</v>
      </c>
      <c r="D1451" s="40">
        <v>-0.6</v>
      </c>
    </row>
    <row r="1452" spans="1:4" x14ac:dyDescent="0.25">
      <c r="A1452" s="40">
        <v>20141226</v>
      </c>
      <c r="B1452" s="40">
        <v>0</v>
      </c>
      <c r="C1452" s="40">
        <v>6.1</v>
      </c>
      <c r="D1452" s="40">
        <v>-0.6</v>
      </c>
    </row>
    <row r="1453" spans="1:4" x14ac:dyDescent="0.25">
      <c r="A1453" s="40">
        <v>20141227</v>
      </c>
      <c r="B1453" s="40">
        <v>1.5</v>
      </c>
      <c r="C1453" s="40">
        <v>6.7</v>
      </c>
      <c r="D1453" s="40">
        <v>0.6</v>
      </c>
    </row>
    <row r="1454" spans="1:4" x14ac:dyDescent="0.25">
      <c r="A1454" s="40">
        <v>20141228</v>
      </c>
      <c r="B1454" s="40">
        <v>0</v>
      </c>
      <c r="C1454" s="40">
        <v>5</v>
      </c>
      <c r="D1454" s="40">
        <v>-8.9</v>
      </c>
    </row>
    <row r="1455" spans="1:4" x14ac:dyDescent="0.25">
      <c r="A1455" s="40">
        <v>20141229</v>
      </c>
      <c r="B1455" s="40">
        <v>0</v>
      </c>
      <c r="C1455" s="40">
        <v>-2.2000000000000002</v>
      </c>
      <c r="D1455" s="40">
        <v>-8.9</v>
      </c>
    </row>
    <row r="1456" spans="1:4" x14ac:dyDescent="0.25">
      <c r="A1456" s="40">
        <v>20141230</v>
      </c>
      <c r="B1456" s="40">
        <v>0</v>
      </c>
      <c r="C1456" s="40">
        <v>-4.4000000000000004</v>
      </c>
      <c r="D1456" s="40">
        <v>-15</v>
      </c>
    </row>
    <row r="1457" spans="1:4" x14ac:dyDescent="0.25">
      <c r="A1457" s="40">
        <v>20141231</v>
      </c>
      <c r="B1457" s="40">
        <v>0</v>
      </c>
      <c r="C1457" s="40">
        <v>-10</v>
      </c>
      <c r="D1457" s="40">
        <v>-17.2</v>
      </c>
    </row>
    <row r="1458" spans="1:4" x14ac:dyDescent="0.25">
      <c r="A1458" s="40">
        <v>20150101</v>
      </c>
      <c r="B1458" s="40">
        <v>0</v>
      </c>
      <c r="C1458" s="40">
        <v>-6.1</v>
      </c>
      <c r="D1458" s="40">
        <v>-17.8</v>
      </c>
    </row>
    <row r="1459" spans="1:4" x14ac:dyDescent="0.25">
      <c r="A1459" s="40">
        <v>20150102</v>
      </c>
      <c r="B1459" s="40">
        <v>0</v>
      </c>
      <c r="C1459" s="40">
        <v>1.7</v>
      </c>
      <c r="D1459" s="40">
        <v>-9.4</v>
      </c>
    </row>
    <row r="1460" spans="1:4" x14ac:dyDescent="0.25">
      <c r="A1460" s="40">
        <v>20150103</v>
      </c>
      <c r="B1460" s="40">
        <v>1.3</v>
      </c>
      <c r="C1460" s="40">
        <v>0.6</v>
      </c>
      <c r="D1460" s="40">
        <v>-6.7</v>
      </c>
    </row>
    <row r="1461" spans="1:4" x14ac:dyDescent="0.25">
      <c r="A1461" s="40">
        <v>20150104</v>
      </c>
      <c r="B1461" s="40">
        <v>1.8</v>
      </c>
      <c r="C1461" s="40">
        <v>1.1000000000000001</v>
      </c>
      <c r="D1461" s="40">
        <v>-5</v>
      </c>
    </row>
    <row r="1462" spans="1:4" x14ac:dyDescent="0.25">
      <c r="A1462" s="40">
        <v>20150105</v>
      </c>
      <c r="B1462" s="40">
        <v>0</v>
      </c>
      <c r="C1462" s="40">
        <v>-5</v>
      </c>
      <c r="D1462" s="40">
        <v>-19.399999999999999</v>
      </c>
    </row>
    <row r="1463" spans="1:4" x14ac:dyDescent="0.25">
      <c r="A1463" s="40">
        <v>20150106</v>
      </c>
      <c r="B1463" s="40">
        <v>6.4</v>
      </c>
      <c r="C1463" s="40">
        <v>-13.9</v>
      </c>
      <c r="D1463" s="40">
        <v>-25</v>
      </c>
    </row>
    <row r="1464" spans="1:4" x14ac:dyDescent="0.25">
      <c r="A1464" s="40">
        <v>20150107</v>
      </c>
      <c r="B1464" s="40">
        <v>0</v>
      </c>
      <c r="C1464" s="40">
        <v>-12.8</v>
      </c>
      <c r="D1464" s="40">
        <v>-23.3</v>
      </c>
    </row>
    <row r="1465" spans="1:4" x14ac:dyDescent="0.25">
      <c r="A1465" s="40">
        <v>20150108</v>
      </c>
      <c r="B1465" s="40">
        <v>0</v>
      </c>
      <c r="C1465" s="40">
        <v>-17.8</v>
      </c>
      <c r="D1465" s="40">
        <v>-22.2</v>
      </c>
    </row>
    <row r="1466" spans="1:4" x14ac:dyDescent="0.25">
      <c r="A1466" s="40">
        <v>20150109</v>
      </c>
      <c r="B1466" s="40">
        <v>1.3</v>
      </c>
      <c r="C1466" s="40">
        <v>-7.2</v>
      </c>
      <c r="D1466" s="40">
        <v>-21.1</v>
      </c>
    </row>
    <row r="1467" spans="1:4" x14ac:dyDescent="0.25">
      <c r="A1467" s="40">
        <v>20150110</v>
      </c>
      <c r="B1467" s="40">
        <v>0</v>
      </c>
      <c r="C1467" s="40">
        <v>-13.9</v>
      </c>
      <c r="D1467" s="40">
        <v>-20</v>
      </c>
    </row>
    <row r="1468" spans="1:4" x14ac:dyDescent="0.25">
      <c r="A1468" s="40">
        <v>20150111</v>
      </c>
      <c r="B1468" s="40">
        <v>0</v>
      </c>
      <c r="C1468" s="40">
        <v>-4.4000000000000004</v>
      </c>
      <c r="D1468" s="40">
        <v>-20</v>
      </c>
    </row>
    <row r="1469" spans="1:4" x14ac:dyDescent="0.25">
      <c r="A1469" s="40">
        <v>20150112</v>
      </c>
      <c r="B1469" s="40">
        <v>0</v>
      </c>
      <c r="C1469" s="40">
        <v>-2.8</v>
      </c>
      <c r="D1469" s="40">
        <v>-11.7</v>
      </c>
    </row>
    <row r="1470" spans="1:4" x14ac:dyDescent="0.25">
      <c r="A1470" s="40">
        <v>20150113</v>
      </c>
      <c r="B1470" s="40">
        <v>0</v>
      </c>
      <c r="C1470" s="40">
        <v>-8.3000000000000007</v>
      </c>
      <c r="D1470" s="40">
        <v>-19.399999999999999</v>
      </c>
    </row>
    <row r="1471" spans="1:4" x14ac:dyDescent="0.25">
      <c r="A1471" s="40">
        <v>20150114</v>
      </c>
      <c r="B1471" s="40">
        <v>0</v>
      </c>
      <c r="C1471" s="40">
        <v>-7.8</v>
      </c>
      <c r="D1471" s="40">
        <v>-20</v>
      </c>
    </row>
    <row r="1472" spans="1:4" x14ac:dyDescent="0.25">
      <c r="A1472" s="40">
        <v>20150115</v>
      </c>
      <c r="B1472" s="40">
        <v>0</v>
      </c>
      <c r="C1472" s="40">
        <v>-4.4000000000000004</v>
      </c>
      <c r="D1472" s="40">
        <v>-12.2</v>
      </c>
    </row>
    <row r="1473" spans="1:4" x14ac:dyDescent="0.25">
      <c r="A1473" s="40">
        <v>20150116</v>
      </c>
      <c r="B1473" s="40">
        <v>0</v>
      </c>
      <c r="C1473" s="40">
        <v>3.3</v>
      </c>
      <c r="D1473" s="40">
        <v>-7.2</v>
      </c>
    </row>
    <row r="1474" spans="1:4" x14ac:dyDescent="0.25">
      <c r="A1474" s="40">
        <v>20150117</v>
      </c>
      <c r="B1474" s="40">
        <v>0</v>
      </c>
      <c r="C1474" s="40">
        <v>3.9</v>
      </c>
      <c r="D1474" s="40">
        <v>-7.8</v>
      </c>
    </row>
    <row r="1475" spans="1:4" x14ac:dyDescent="0.25">
      <c r="A1475" s="40">
        <v>20150118</v>
      </c>
      <c r="B1475" s="40">
        <v>0</v>
      </c>
      <c r="C1475" s="40">
        <v>5.6</v>
      </c>
      <c r="D1475" s="40">
        <v>-0.6</v>
      </c>
    </row>
    <row r="1476" spans="1:4" x14ac:dyDescent="0.25">
      <c r="A1476" s="40">
        <v>20150119</v>
      </c>
      <c r="B1476" s="40">
        <v>0</v>
      </c>
      <c r="C1476" s="40">
        <v>5.6</v>
      </c>
      <c r="D1476" s="40">
        <v>-5</v>
      </c>
    </row>
    <row r="1477" spans="1:4" x14ac:dyDescent="0.25">
      <c r="A1477" s="40">
        <v>20150120</v>
      </c>
      <c r="B1477" s="40">
        <v>0</v>
      </c>
      <c r="C1477" s="40">
        <v>2.8</v>
      </c>
      <c r="D1477" s="40">
        <v>-5.6</v>
      </c>
    </row>
    <row r="1478" spans="1:4" x14ac:dyDescent="0.25">
      <c r="A1478" s="40">
        <v>20150121</v>
      </c>
      <c r="B1478" s="40">
        <v>5.0999999999999996</v>
      </c>
      <c r="C1478" s="40">
        <v>1.7</v>
      </c>
      <c r="D1478" s="40">
        <v>-1.1000000000000001</v>
      </c>
    </row>
    <row r="1479" spans="1:4" x14ac:dyDescent="0.25">
      <c r="A1479" s="40">
        <v>20150122</v>
      </c>
      <c r="B1479" s="40">
        <v>0</v>
      </c>
      <c r="C1479" s="40">
        <v>0.6</v>
      </c>
      <c r="D1479" s="40">
        <v>-1.7</v>
      </c>
    </row>
    <row r="1480" spans="1:4" x14ac:dyDescent="0.25">
      <c r="A1480" s="40">
        <v>20150123</v>
      </c>
      <c r="B1480" s="40">
        <v>0</v>
      </c>
      <c r="C1480" s="40">
        <v>-0.6</v>
      </c>
      <c r="D1480" s="40">
        <v>-2.2000000000000002</v>
      </c>
    </row>
    <row r="1481" spans="1:4" x14ac:dyDescent="0.25">
      <c r="A1481" s="40">
        <v>20150124</v>
      </c>
      <c r="B1481" s="40">
        <v>0</v>
      </c>
      <c r="C1481" s="40">
        <v>3.3</v>
      </c>
      <c r="D1481" s="40">
        <v>-5.6</v>
      </c>
    </row>
    <row r="1482" spans="1:4" x14ac:dyDescent="0.25">
      <c r="A1482" s="40">
        <v>20150125</v>
      </c>
      <c r="B1482" s="40">
        <v>0</v>
      </c>
      <c r="C1482" s="40">
        <v>5</v>
      </c>
      <c r="D1482" s="40">
        <v>-5.6</v>
      </c>
    </row>
    <row r="1483" spans="1:4" x14ac:dyDescent="0.25">
      <c r="A1483" s="40">
        <v>20150126</v>
      </c>
      <c r="B1483" s="40">
        <v>0.8</v>
      </c>
      <c r="C1483" s="40">
        <v>1.1000000000000001</v>
      </c>
      <c r="D1483" s="40">
        <v>-10</v>
      </c>
    </row>
    <row r="1484" spans="1:4" x14ac:dyDescent="0.25">
      <c r="A1484" s="40">
        <v>20150127</v>
      </c>
      <c r="B1484" s="40">
        <v>3</v>
      </c>
      <c r="C1484" s="40">
        <v>0</v>
      </c>
      <c r="D1484" s="40">
        <v>-7.8</v>
      </c>
    </row>
    <row r="1485" spans="1:4" x14ac:dyDescent="0.25">
      <c r="A1485" s="40">
        <v>20150128</v>
      </c>
      <c r="B1485" s="40">
        <v>0</v>
      </c>
      <c r="C1485" s="40">
        <v>0</v>
      </c>
      <c r="D1485" s="40">
        <v>-2.8</v>
      </c>
    </row>
    <row r="1486" spans="1:4" x14ac:dyDescent="0.25">
      <c r="A1486" s="40">
        <v>20150129</v>
      </c>
      <c r="B1486" s="40">
        <v>0</v>
      </c>
      <c r="C1486" s="40">
        <v>1.7</v>
      </c>
      <c r="D1486" s="40">
        <v>-2.8</v>
      </c>
    </row>
    <row r="1487" spans="1:4" x14ac:dyDescent="0.25">
      <c r="A1487" s="40">
        <v>20150130</v>
      </c>
      <c r="B1487" s="40">
        <v>0</v>
      </c>
      <c r="C1487" s="40">
        <v>2.2000000000000002</v>
      </c>
      <c r="D1487" s="40">
        <v>-8.9</v>
      </c>
    </row>
    <row r="1488" spans="1:4" x14ac:dyDescent="0.25">
      <c r="A1488" s="40">
        <v>20150131</v>
      </c>
      <c r="B1488" s="40">
        <v>0</v>
      </c>
      <c r="C1488" s="40">
        <v>-2.2000000000000002</v>
      </c>
      <c r="D1488" s="40">
        <v>-9.4</v>
      </c>
    </row>
    <row r="1489" spans="1:4" x14ac:dyDescent="0.25">
      <c r="A1489" s="40">
        <v>20150201</v>
      </c>
      <c r="B1489" s="40">
        <v>13</v>
      </c>
      <c r="C1489" s="40">
        <v>1.7</v>
      </c>
      <c r="D1489" s="40">
        <v>-5</v>
      </c>
    </row>
    <row r="1490" spans="1:4" x14ac:dyDescent="0.25">
      <c r="A1490" s="40">
        <v>20150202</v>
      </c>
      <c r="B1490" s="40">
        <v>4.8</v>
      </c>
      <c r="C1490" s="40">
        <v>-3.3</v>
      </c>
      <c r="D1490" s="40">
        <v>-21.1</v>
      </c>
    </row>
    <row r="1491" spans="1:4" x14ac:dyDescent="0.25">
      <c r="A1491" s="40">
        <v>20150203</v>
      </c>
      <c r="B1491" s="40">
        <v>0</v>
      </c>
      <c r="C1491" s="40">
        <v>-8.3000000000000007</v>
      </c>
      <c r="D1491" s="40">
        <v>-22.2</v>
      </c>
    </row>
    <row r="1492" spans="1:4" x14ac:dyDescent="0.25">
      <c r="A1492" s="40">
        <v>20150204</v>
      </c>
      <c r="B1492" s="40">
        <v>2.5</v>
      </c>
      <c r="C1492" s="40">
        <v>-6.7</v>
      </c>
      <c r="D1492" s="40">
        <v>-21.7</v>
      </c>
    </row>
    <row r="1493" spans="1:4" x14ac:dyDescent="0.25">
      <c r="A1493" s="40">
        <v>20150205</v>
      </c>
      <c r="B1493" s="40">
        <v>0</v>
      </c>
      <c r="C1493" s="40">
        <v>-7.2</v>
      </c>
      <c r="D1493" s="40">
        <v>-24.4</v>
      </c>
    </row>
    <row r="1494" spans="1:4" x14ac:dyDescent="0.25">
      <c r="A1494" s="40">
        <v>20150206</v>
      </c>
      <c r="B1494" s="40">
        <v>0</v>
      </c>
      <c r="C1494" s="40">
        <v>-9.4</v>
      </c>
      <c r="D1494" s="40">
        <v>-26.1</v>
      </c>
    </row>
    <row r="1495" spans="1:4" x14ac:dyDescent="0.25">
      <c r="A1495" s="40">
        <v>20150207</v>
      </c>
      <c r="B1495" s="40">
        <v>0</v>
      </c>
      <c r="C1495" s="40">
        <v>0.6</v>
      </c>
      <c r="D1495" s="40">
        <v>-10.6</v>
      </c>
    </row>
    <row r="1496" spans="1:4" x14ac:dyDescent="0.25">
      <c r="A1496" s="40">
        <v>20150208</v>
      </c>
      <c r="B1496" s="40">
        <v>0</v>
      </c>
      <c r="C1496" s="40">
        <v>6.1</v>
      </c>
      <c r="D1496" s="40">
        <v>-10.6</v>
      </c>
    </row>
    <row r="1497" spans="1:4" x14ac:dyDescent="0.25">
      <c r="A1497" s="40">
        <v>20150209</v>
      </c>
      <c r="B1497" s="40">
        <v>0</v>
      </c>
      <c r="C1497" s="40">
        <v>2.8</v>
      </c>
      <c r="D1497" s="40">
        <v>-4.4000000000000004</v>
      </c>
    </row>
    <row r="1498" spans="1:4" x14ac:dyDescent="0.25">
      <c r="A1498" s="40">
        <v>20150210</v>
      </c>
      <c r="B1498" s="40">
        <v>0</v>
      </c>
      <c r="C1498" s="40">
        <v>-2.2000000000000002</v>
      </c>
      <c r="D1498" s="40">
        <v>-12.2</v>
      </c>
    </row>
    <row r="1499" spans="1:4" x14ac:dyDescent="0.25">
      <c r="A1499" s="40">
        <v>20150211</v>
      </c>
      <c r="B1499" s="40">
        <v>0</v>
      </c>
      <c r="C1499" s="40">
        <v>1.1000000000000001</v>
      </c>
      <c r="D1499" s="40">
        <v>-12.2</v>
      </c>
    </row>
    <row r="1500" spans="1:4" x14ac:dyDescent="0.25">
      <c r="A1500" s="40">
        <v>20150212</v>
      </c>
      <c r="B1500" s="40">
        <v>0</v>
      </c>
      <c r="C1500" s="40">
        <v>1.7</v>
      </c>
      <c r="D1500" s="40">
        <v>-15</v>
      </c>
    </row>
    <row r="1501" spans="1:4" x14ac:dyDescent="0.25">
      <c r="A1501" s="40">
        <v>20150213</v>
      </c>
      <c r="B1501" s="40">
        <v>0</v>
      </c>
      <c r="C1501" s="40">
        <v>-10</v>
      </c>
      <c r="D1501" s="40">
        <v>-16.100000000000001</v>
      </c>
    </row>
    <row r="1502" spans="1:4" x14ac:dyDescent="0.25">
      <c r="A1502" s="40">
        <v>20150214</v>
      </c>
      <c r="B1502" s="40">
        <v>0</v>
      </c>
      <c r="C1502" s="40">
        <v>-1.1000000000000001</v>
      </c>
      <c r="D1502" s="40">
        <v>-13.9</v>
      </c>
    </row>
    <row r="1503" spans="1:4" x14ac:dyDescent="0.25">
      <c r="A1503" s="40">
        <v>20150215</v>
      </c>
      <c r="B1503" s="40">
        <v>0</v>
      </c>
      <c r="C1503" s="40">
        <v>-8.3000000000000007</v>
      </c>
      <c r="D1503" s="40">
        <v>-19.399999999999999</v>
      </c>
    </row>
    <row r="1504" spans="1:4" x14ac:dyDescent="0.25">
      <c r="A1504" s="40">
        <v>20150216</v>
      </c>
      <c r="B1504" s="40">
        <v>0</v>
      </c>
      <c r="C1504" s="40">
        <v>-9999</v>
      </c>
      <c r="D1504" s="40">
        <v>-9999</v>
      </c>
    </row>
    <row r="1505" spans="1:4" x14ac:dyDescent="0.25">
      <c r="A1505" s="40">
        <v>20150217</v>
      </c>
      <c r="B1505" s="40">
        <v>0</v>
      </c>
      <c r="C1505" s="40">
        <v>-6.1</v>
      </c>
      <c r="D1505" s="40">
        <v>-15</v>
      </c>
    </row>
    <row r="1506" spans="1:4" x14ac:dyDescent="0.25">
      <c r="A1506" s="40">
        <v>20150218</v>
      </c>
      <c r="B1506" s="40">
        <v>0</v>
      </c>
      <c r="C1506" s="40">
        <v>-8.3000000000000007</v>
      </c>
      <c r="D1506" s="40">
        <v>-18.3</v>
      </c>
    </row>
    <row r="1507" spans="1:4" x14ac:dyDescent="0.25">
      <c r="A1507" s="40">
        <v>20150219</v>
      </c>
      <c r="B1507" s="40">
        <v>0</v>
      </c>
      <c r="C1507" s="40">
        <v>-16.7</v>
      </c>
      <c r="D1507" s="40">
        <v>-21.7</v>
      </c>
    </row>
    <row r="1508" spans="1:4" x14ac:dyDescent="0.25">
      <c r="A1508" s="40">
        <v>20150220</v>
      </c>
      <c r="B1508" s="40">
        <v>0</v>
      </c>
      <c r="C1508" s="40">
        <v>-13.3</v>
      </c>
      <c r="D1508" s="40">
        <v>-22.2</v>
      </c>
    </row>
    <row r="1509" spans="1:4" x14ac:dyDescent="0.25">
      <c r="A1509" s="40">
        <v>20150221</v>
      </c>
      <c r="B1509" s="40">
        <v>0</v>
      </c>
      <c r="C1509" s="40">
        <v>-3.3</v>
      </c>
      <c r="D1509" s="40">
        <v>-14.4</v>
      </c>
    </row>
    <row r="1510" spans="1:4" x14ac:dyDescent="0.25">
      <c r="A1510" s="40">
        <v>20150222</v>
      </c>
      <c r="B1510" s="40">
        <v>0</v>
      </c>
      <c r="C1510" s="40">
        <v>-1.1000000000000001</v>
      </c>
      <c r="D1510" s="40">
        <v>-15</v>
      </c>
    </row>
    <row r="1511" spans="1:4" x14ac:dyDescent="0.25">
      <c r="A1511" s="40">
        <v>20150223</v>
      </c>
      <c r="B1511" s="40">
        <v>0</v>
      </c>
      <c r="C1511" s="40">
        <v>-13.3</v>
      </c>
      <c r="D1511" s="40">
        <v>-22.8</v>
      </c>
    </row>
    <row r="1512" spans="1:4" x14ac:dyDescent="0.25">
      <c r="A1512" s="40">
        <v>20150224</v>
      </c>
      <c r="B1512" s="40">
        <v>0</v>
      </c>
      <c r="C1512" s="40">
        <v>-8.9</v>
      </c>
      <c r="D1512" s="40">
        <v>-23.3</v>
      </c>
    </row>
    <row r="1513" spans="1:4" x14ac:dyDescent="0.25">
      <c r="A1513" s="40">
        <v>20150225</v>
      </c>
      <c r="B1513" s="40">
        <v>0</v>
      </c>
      <c r="C1513" s="40">
        <v>2.2000000000000002</v>
      </c>
      <c r="D1513" s="40">
        <v>-11.1</v>
      </c>
    </row>
    <row r="1514" spans="1:4" x14ac:dyDescent="0.25">
      <c r="A1514" s="40">
        <v>20150226</v>
      </c>
      <c r="B1514" s="40">
        <v>6.4</v>
      </c>
      <c r="C1514" s="40">
        <v>-8.3000000000000007</v>
      </c>
      <c r="D1514" s="40">
        <v>-15.6</v>
      </c>
    </row>
    <row r="1515" spans="1:4" x14ac:dyDescent="0.25">
      <c r="A1515" s="40">
        <v>20150227</v>
      </c>
      <c r="B1515" s="40">
        <v>0</v>
      </c>
      <c r="C1515" s="40">
        <v>-8.3000000000000007</v>
      </c>
      <c r="D1515" s="40">
        <v>-25</v>
      </c>
    </row>
    <row r="1516" spans="1:4" x14ac:dyDescent="0.25">
      <c r="A1516" s="40">
        <v>20150228</v>
      </c>
      <c r="B1516" s="40">
        <v>0</v>
      </c>
      <c r="C1516" s="40">
        <v>-9.4</v>
      </c>
      <c r="D1516" s="40">
        <v>-30</v>
      </c>
    </row>
    <row r="1517" spans="1:4" x14ac:dyDescent="0.25">
      <c r="A1517" s="40">
        <v>20150301</v>
      </c>
      <c r="B1517" s="40">
        <v>0</v>
      </c>
      <c r="C1517" s="40">
        <v>-7.2</v>
      </c>
      <c r="D1517" s="40">
        <v>-30.6</v>
      </c>
    </row>
    <row r="1518" spans="1:4" x14ac:dyDescent="0.25">
      <c r="A1518" s="40">
        <v>20150302</v>
      </c>
      <c r="B1518" s="40">
        <v>0</v>
      </c>
      <c r="C1518" s="40">
        <v>0</v>
      </c>
      <c r="D1518" s="40">
        <v>-16.100000000000001</v>
      </c>
    </row>
    <row r="1519" spans="1:4" x14ac:dyDescent="0.25">
      <c r="A1519" s="40">
        <v>20150303</v>
      </c>
      <c r="B1519" s="40">
        <v>3</v>
      </c>
      <c r="C1519" s="40">
        <v>-1.1000000000000001</v>
      </c>
      <c r="D1519" s="40">
        <v>-17.8</v>
      </c>
    </row>
    <row r="1520" spans="1:4" x14ac:dyDescent="0.25">
      <c r="A1520" s="40">
        <v>20150304</v>
      </c>
      <c r="B1520" s="40">
        <v>1.8</v>
      </c>
      <c r="C1520" s="40">
        <v>1.1000000000000001</v>
      </c>
      <c r="D1520" s="40">
        <v>-12.8</v>
      </c>
    </row>
    <row r="1521" spans="1:4" x14ac:dyDescent="0.25">
      <c r="A1521" s="40">
        <v>20150305</v>
      </c>
      <c r="B1521" s="40">
        <v>0</v>
      </c>
      <c r="C1521" s="40">
        <v>-8.3000000000000007</v>
      </c>
      <c r="D1521" s="40">
        <v>-23.9</v>
      </c>
    </row>
    <row r="1522" spans="1:4" x14ac:dyDescent="0.25">
      <c r="A1522" s="40">
        <v>20150306</v>
      </c>
      <c r="B1522" s="40">
        <v>0</v>
      </c>
      <c r="C1522" s="40">
        <v>-9.4</v>
      </c>
      <c r="D1522" s="40">
        <v>-24.4</v>
      </c>
    </row>
    <row r="1523" spans="1:4" x14ac:dyDescent="0.25">
      <c r="A1523" s="40">
        <v>20150307</v>
      </c>
      <c r="B1523" s="40">
        <v>0</v>
      </c>
      <c r="C1523" s="40">
        <v>1.1000000000000001</v>
      </c>
      <c r="D1523" s="40">
        <v>-17.8</v>
      </c>
    </row>
    <row r="1524" spans="1:4" x14ac:dyDescent="0.25">
      <c r="A1524" s="40">
        <v>20150308</v>
      </c>
      <c r="B1524" s="40">
        <v>0</v>
      </c>
      <c r="C1524" s="40">
        <v>5.6</v>
      </c>
      <c r="D1524" s="40">
        <v>-6.1</v>
      </c>
    </row>
    <row r="1525" spans="1:4" x14ac:dyDescent="0.25">
      <c r="A1525" s="40">
        <v>20150309</v>
      </c>
      <c r="B1525" s="40">
        <v>0</v>
      </c>
      <c r="C1525" s="40">
        <v>6.7</v>
      </c>
      <c r="D1525" s="40">
        <v>-6.1</v>
      </c>
    </row>
    <row r="1526" spans="1:4" x14ac:dyDescent="0.25">
      <c r="A1526" s="40">
        <v>20150310</v>
      </c>
      <c r="B1526" s="40">
        <v>0</v>
      </c>
      <c r="C1526" s="40">
        <v>10</v>
      </c>
      <c r="D1526" s="40">
        <v>-3.3</v>
      </c>
    </row>
    <row r="1527" spans="1:4" x14ac:dyDescent="0.25">
      <c r="A1527" s="40">
        <v>20150311</v>
      </c>
      <c r="B1527" s="40">
        <v>0</v>
      </c>
      <c r="C1527" s="40">
        <v>11.1</v>
      </c>
      <c r="D1527" s="40">
        <v>-0.6</v>
      </c>
    </row>
    <row r="1528" spans="1:4" x14ac:dyDescent="0.25">
      <c r="A1528" s="40">
        <v>20150312</v>
      </c>
      <c r="B1528" s="40">
        <v>0</v>
      </c>
      <c r="C1528" s="40">
        <v>13.3</v>
      </c>
      <c r="D1528" s="40">
        <v>-1.7</v>
      </c>
    </row>
    <row r="1529" spans="1:4" x14ac:dyDescent="0.25">
      <c r="A1529" s="40">
        <v>20150313</v>
      </c>
      <c r="B1529" s="40">
        <v>0</v>
      </c>
      <c r="C1529" s="40">
        <v>12.2</v>
      </c>
      <c r="D1529" s="40">
        <v>-2.2000000000000002</v>
      </c>
    </row>
    <row r="1530" spans="1:4" x14ac:dyDescent="0.25">
      <c r="A1530" s="40">
        <v>20150314</v>
      </c>
      <c r="B1530" s="40">
        <v>0</v>
      </c>
      <c r="C1530" s="40">
        <v>18.899999999999999</v>
      </c>
      <c r="D1530" s="40">
        <v>1.7</v>
      </c>
    </row>
    <row r="1531" spans="1:4" x14ac:dyDescent="0.25">
      <c r="A1531" s="40">
        <v>20150315</v>
      </c>
      <c r="B1531" s="40">
        <v>0</v>
      </c>
      <c r="C1531" s="40">
        <v>15</v>
      </c>
      <c r="D1531" s="40">
        <v>-0.6</v>
      </c>
    </row>
    <row r="1532" spans="1:4" x14ac:dyDescent="0.25">
      <c r="A1532" s="40">
        <v>20150316</v>
      </c>
      <c r="B1532" s="40">
        <v>0</v>
      </c>
      <c r="C1532" s="40">
        <v>17.2</v>
      </c>
      <c r="D1532" s="40">
        <v>-1.1000000000000001</v>
      </c>
    </row>
    <row r="1533" spans="1:4" x14ac:dyDescent="0.25">
      <c r="A1533" s="40">
        <v>20150317</v>
      </c>
      <c r="B1533" s="40">
        <v>0</v>
      </c>
      <c r="C1533" s="40">
        <v>25</v>
      </c>
      <c r="D1533" s="40">
        <v>3.3</v>
      </c>
    </row>
    <row r="1534" spans="1:4" x14ac:dyDescent="0.25">
      <c r="A1534" s="40">
        <v>20150318</v>
      </c>
      <c r="B1534" s="40">
        <v>0</v>
      </c>
      <c r="C1534" s="40">
        <v>6.1</v>
      </c>
      <c r="D1534" s="40">
        <v>-0.6</v>
      </c>
    </row>
    <row r="1535" spans="1:4" x14ac:dyDescent="0.25">
      <c r="A1535" s="40">
        <v>20150319</v>
      </c>
      <c r="B1535" s="40">
        <v>0</v>
      </c>
      <c r="C1535" s="40">
        <v>6.1</v>
      </c>
      <c r="D1535" s="40">
        <v>0</v>
      </c>
    </row>
    <row r="1536" spans="1:4" x14ac:dyDescent="0.25">
      <c r="A1536" s="40">
        <v>20150320</v>
      </c>
      <c r="B1536" s="40">
        <v>0</v>
      </c>
      <c r="C1536" s="40">
        <v>7.8</v>
      </c>
      <c r="D1536" s="40">
        <v>0</v>
      </c>
    </row>
    <row r="1537" spans="1:4" x14ac:dyDescent="0.25">
      <c r="A1537" s="40">
        <v>20150321</v>
      </c>
      <c r="B1537" s="40">
        <v>0</v>
      </c>
      <c r="C1537" s="40">
        <v>14.4</v>
      </c>
      <c r="D1537" s="40">
        <v>2.2000000000000002</v>
      </c>
    </row>
    <row r="1538" spans="1:4" x14ac:dyDescent="0.25">
      <c r="A1538" s="40">
        <v>20150322</v>
      </c>
      <c r="B1538" s="40">
        <v>0</v>
      </c>
      <c r="C1538" s="40">
        <v>10.6</v>
      </c>
      <c r="D1538" s="40">
        <v>0.6</v>
      </c>
    </row>
    <row r="1539" spans="1:4" x14ac:dyDescent="0.25">
      <c r="A1539" s="40">
        <v>20150323</v>
      </c>
      <c r="B1539" s="40">
        <v>6.1</v>
      </c>
      <c r="C1539" s="40">
        <v>4.4000000000000004</v>
      </c>
      <c r="D1539" s="40">
        <v>-2.2000000000000002</v>
      </c>
    </row>
    <row r="1540" spans="1:4" x14ac:dyDescent="0.25">
      <c r="A1540" s="40">
        <v>20150324</v>
      </c>
      <c r="B1540" s="40">
        <v>0</v>
      </c>
      <c r="C1540" s="40">
        <v>1.1000000000000001</v>
      </c>
      <c r="D1540" s="40">
        <v>-2.2000000000000002</v>
      </c>
    </row>
    <row r="1541" spans="1:4" x14ac:dyDescent="0.25">
      <c r="A1541" s="40">
        <v>20150325</v>
      </c>
      <c r="B1541" s="40">
        <v>6.4</v>
      </c>
      <c r="C1541" s="40">
        <v>2.8</v>
      </c>
      <c r="D1541" s="40">
        <v>-1.7</v>
      </c>
    </row>
    <row r="1542" spans="1:4" x14ac:dyDescent="0.25">
      <c r="A1542" s="40">
        <v>20150326</v>
      </c>
      <c r="B1542" s="40">
        <v>0</v>
      </c>
      <c r="C1542" s="40">
        <v>6.1</v>
      </c>
      <c r="D1542" s="40">
        <v>0</v>
      </c>
    </row>
    <row r="1543" spans="1:4" x14ac:dyDescent="0.25">
      <c r="A1543" s="40">
        <v>20150327</v>
      </c>
      <c r="B1543" s="40">
        <v>0</v>
      </c>
      <c r="C1543" s="40">
        <v>2.8</v>
      </c>
      <c r="D1543" s="40">
        <v>-4.4000000000000004</v>
      </c>
    </row>
    <row r="1544" spans="1:4" x14ac:dyDescent="0.25">
      <c r="A1544" s="40">
        <v>20150328</v>
      </c>
      <c r="B1544" s="40">
        <v>0</v>
      </c>
      <c r="C1544" s="40">
        <v>1.1000000000000001</v>
      </c>
      <c r="D1544" s="40">
        <v>-5</v>
      </c>
    </row>
    <row r="1545" spans="1:4" x14ac:dyDescent="0.25">
      <c r="A1545" s="40">
        <v>20150329</v>
      </c>
      <c r="B1545" s="40">
        <v>0</v>
      </c>
      <c r="C1545" s="40">
        <v>3.9</v>
      </c>
      <c r="D1545" s="40">
        <v>-2.8</v>
      </c>
    </row>
    <row r="1546" spans="1:4" x14ac:dyDescent="0.25">
      <c r="A1546" s="40">
        <v>20150330</v>
      </c>
      <c r="B1546" s="40">
        <v>0</v>
      </c>
      <c r="C1546" s="40">
        <v>11.1</v>
      </c>
      <c r="D1546" s="40">
        <v>0.6</v>
      </c>
    </row>
    <row r="1547" spans="1:4" x14ac:dyDescent="0.25">
      <c r="A1547" s="40">
        <v>20150331</v>
      </c>
      <c r="B1547" s="40">
        <v>0</v>
      </c>
      <c r="C1547" s="40">
        <v>18.3</v>
      </c>
      <c r="D1547" s="40">
        <v>1.1000000000000001</v>
      </c>
    </row>
    <row r="1548" spans="1:4" x14ac:dyDescent="0.25">
      <c r="A1548" s="40">
        <v>20150401</v>
      </c>
      <c r="B1548" s="40">
        <v>0</v>
      </c>
      <c r="C1548" s="40">
        <v>16.100000000000001</v>
      </c>
      <c r="D1548" s="40">
        <v>1.1000000000000001</v>
      </c>
    </row>
    <row r="1549" spans="1:4" x14ac:dyDescent="0.25">
      <c r="A1549" s="40">
        <v>20150402</v>
      </c>
      <c r="B1549" s="40">
        <v>0</v>
      </c>
      <c r="C1549" s="40">
        <v>25.6</v>
      </c>
      <c r="D1549" s="40">
        <v>3.3</v>
      </c>
    </row>
    <row r="1550" spans="1:4" x14ac:dyDescent="0.25">
      <c r="A1550" s="40">
        <v>20150403</v>
      </c>
      <c r="B1550" s="40">
        <v>0</v>
      </c>
      <c r="C1550" s="40">
        <v>-9999</v>
      </c>
      <c r="D1550" s="40">
        <v>3.3</v>
      </c>
    </row>
    <row r="1551" spans="1:4" x14ac:dyDescent="0.25">
      <c r="A1551" s="40">
        <v>20150404</v>
      </c>
      <c r="B1551" s="40">
        <v>0</v>
      </c>
      <c r="C1551" s="40">
        <v>-9999</v>
      </c>
      <c r="D1551" s="40">
        <v>0</v>
      </c>
    </row>
    <row r="1552" spans="1:4" x14ac:dyDescent="0.25">
      <c r="A1552" s="40">
        <v>20150405</v>
      </c>
      <c r="B1552" s="40">
        <v>0</v>
      </c>
      <c r="C1552" s="40">
        <v>15</v>
      </c>
      <c r="D1552" s="40">
        <v>0</v>
      </c>
    </row>
    <row r="1553" spans="1:4" x14ac:dyDescent="0.25">
      <c r="A1553" s="40">
        <v>20150406</v>
      </c>
      <c r="B1553" s="40">
        <v>0</v>
      </c>
      <c r="C1553" s="40">
        <v>-9999</v>
      </c>
      <c r="D1553" s="40">
        <v>5</v>
      </c>
    </row>
    <row r="1554" spans="1:4" x14ac:dyDescent="0.25">
      <c r="A1554" s="40">
        <v>20150407</v>
      </c>
      <c r="B1554" s="40">
        <v>0</v>
      </c>
      <c r="C1554" s="40">
        <v>17.2</v>
      </c>
      <c r="D1554" s="40">
        <v>5</v>
      </c>
    </row>
    <row r="1555" spans="1:4" x14ac:dyDescent="0.25">
      <c r="A1555" s="40">
        <v>20150408</v>
      </c>
      <c r="B1555" s="40">
        <v>6.1</v>
      </c>
      <c r="C1555" s="40">
        <v>10.6</v>
      </c>
      <c r="D1555" s="40">
        <v>5.6</v>
      </c>
    </row>
    <row r="1556" spans="1:4" x14ac:dyDescent="0.25">
      <c r="A1556" s="40">
        <v>20150409</v>
      </c>
      <c r="B1556" s="40">
        <v>4.3</v>
      </c>
      <c r="C1556" s="40">
        <v>10.6</v>
      </c>
      <c r="D1556" s="40">
        <v>5.6</v>
      </c>
    </row>
    <row r="1557" spans="1:4" x14ac:dyDescent="0.25">
      <c r="A1557" s="40">
        <v>20150410</v>
      </c>
      <c r="B1557" s="40">
        <v>34.5</v>
      </c>
      <c r="C1557" s="40">
        <v>-9999</v>
      </c>
      <c r="D1557" s="40">
        <v>3.9</v>
      </c>
    </row>
    <row r="1558" spans="1:4" x14ac:dyDescent="0.25">
      <c r="A1558" s="40">
        <v>20150411</v>
      </c>
      <c r="B1558" s="40">
        <v>0</v>
      </c>
      <c r="C1558" s="40">
        <v>12.2</v>
      </c>
      <c r="D1558" s="40">
        <v>3.3</v>
      </c>
    </row>
    <row r="1559" spans="1:4" x14ac:dyDescent="0.25">
      <c r="A1559" s="40">
        <v>20150412</v>
      </c>
      <c r="B1559" s="40">
        <v>0</v>
      </c>
      <c r="C1559" s="40">
        <v>17.8</v>
      </c>
      <c r="D1559" s="40">
        <v>2.8</v>
      </c>
    </row>
    <row r="1560" spans="1:4" x14ac:dyDescent="0.25">
      <c r="A1560" s="40">
        <v>20150413</v>
      </c>
      <c r="B1560" s="40">
        <v>7.6</v>
      </c>
      <c r="C1560" s="40">
        <v>20</v>
      </c>
      <c r="D1560" s="40">
        <v>10</v>
      </c>
    </row>
    <row r="1561" spans="1:4" x14ac:dyDescent="0.25">
      <c r="A1561" s="40">
        <v>20150414</v>
      </c>
      <c r="B1561" s="40">
        <v>0</v>
      </c>
      <c r="C1561" s="40">
        <v>20</v>
      </c>
      <c r="D1561" s="40">
        <v>5</v>
      </c>
    </row>
    <row r="1562" spans="1:4" x14ac:dyDescent="0.25">
      <c r="A1562" s="40">
        <v>20150415</v>
      </c>
      <c r="B1562" s="40">
        <v>0</v>
      </c>
      <c r="C1562" s="40">
        <v>17.8</v>
      </c>
      <c r="D1562" s="40">
        <v>5</v>
      </c>
    </row>
    <row r="1563" spans="1:4" x14ac:dyDescent="0.25">
      <c r="A1563" s="40">
        <v>20150416</v>
      </c>
      <c r="B1563" s="40">
        <v>0</v>
      </c>
      <c r="C1563" s="40">
        <v>20.6</v>
      </c>
      <c r="D1563" s="40">
        <v>7.2</v>
      </c>
    </row>
    <row r="1564" spans="1:4" x14ac:dyDescent="0.25">
      <c r="A1564" s="40">
        <v>20150417</v>
      </c>
      <c r="B1564" s="40">
        <v>0</v>
      </c>
      <c r="C1564" s="40">
        <v>23.3</v>
      </c>
      <c r="D1564" s="40">
        <v>7.2</v>
      </c>
    </row>
    <row r="1565" spans="1:4" x14ac:dyDescent="0.25">
      <c r="A1565" s="40">
        <v>20150418</v>
      </c>
      <c r="B1565" s="40">
        <v>0</v>
      </c>
      <c r="C1565" s="40">
        <v>25.6</v>
      </c>
      <c r="D1565" s="40">
        <v>11.7</v>
      </c>
    </row>
    <row r="1566" spans="1:4" x14ac:dyDescent="0.25">
      <c r="A1566" s="40">
        <v>20150419</v>
      </c>
      <c r="B1566" s="40">
        <v>0</v>
      </c>
      <c r="C1566" s="40">
        <v>22.8</v>
      </c>
      <c r="D1566" s="40">
        <v>12.2</v>
      </c>
    </row>
    <row r="1567" spans="1:4" x14ac:dyDescent="0.25">
      <c r="A1567" s="40">
        <v>20150420</v>
      </c>
      <c r="B1567" s="40">
        <v>14.7</v>
      </c>
      <c r="C1567" s="40">
        <v>22.8</v>
      </c>
      <c r="D1567" s="40">
        <v>6.7</v>
      </c>
    </row>
    <row r="1568" spans="1:4" x14ac:dyDescent="0.25">
      <c r="A1568" s="40">
        <v>20150421</v>
      </c>
      <c r="B1568" s="40">
        <v>0</v>
      </c>
      <c r="C1568" s="40">
        <v>6.7</v>
      </c>
      <c r="D1568" s="40">
        <v>5</v>
      </c>
    </row>
    <row r="1569" spans="1:4" x14ac:dyDescent="0.25">
      <c r="A1569" s="40">
        <v>20150422</v>
      </c>
      <c r="B1569" s="40">
        <v>0</v>
      </c>
      <c r="C1569" s="40">
        <v>8.3000000000000007</v>
      </c>
      <c r="D1569" s="40">
        <v>2.8</v>
      </c>
    </row>
    <row r="1570" spans="1:4" x14ac:dyDescent="0.25">
      <c r="A1570" s="40">
        <v>20150423</v>
      </c>
      <c r="B1570" s="40">
        <v>0</v>
      </c>
      <c r="C1570" s="40">
        <v>8.3000000000000007</v>
      </c>
      <c r="D1570" s="40">
        <v>2.2000000000000002</v>
      </c>
    </row>
    <row r="1571" spans="1:4" x14ac:dyDescent="0.25">
      <c r="A1571" s="40">
        <v>20150424</v>
      </c>
      <c r="B1571" s="40">
        <v>0</v>
      </c>
      <c r="C1571" s="40">
        <v>12.8</v>
      </c>
      <c r="D1571" s="40">
        <v>1.7</v>
      </c>
    </row>
    <row r="1572" spans="1:4" x14ac:dyDescent="0.25">
      <c r="A1572" s="40">
        <v>20150425</v>
      </c>
      <c r="B1572" s="40">
        <v>6.4</v>
      </c>
      <c r="C1572" s="40">
        <v>10</v>
      </c>
      <c r="D1572" s="40">
        <v>1.7</v>
      </c>
    </row>
    <row r="1573" spans="1:4" x14ac:dyDescent="0.25">
      <c r="A1573" s="40">
        <v>20150426</v>
      </c>
      <c r="B1573" s="40">
        <v>0</v>
      </c>
      <c r="C1573" s="40">
        <v>11.1</v>
      </c>
      <c r="D1573" s="40">
        <v>2.2000000000000002</v>
      </c>
    </row>
    <row r="1574" spans="1:4" x14ac:dyDescent="0.25">
      <c r="A1574" s="40">
        <v>20150427</v>
      </c>
      <c r="B1574" s="40">
        <v>0</v>
      </c>
      <c r="C1574" s="40">
        <v>15</v>
      </c>
      <c r="D1574" s="40">
        <v>1.7</v>
      </c>
    </row>
    <row r="1575" spans="1:4" x14ac:dyDescent="0.25">
      <c r="A1575" s="40">
        <v>20150428</v>
      </c>
      <c r="B1575" s="40">
        <v>0</v>
      </c>
      <c r="C1575" s="40">
        <v>17.2</v>
      </c>
      <c r="D1575" s="40">
        <v>2.8</v>
      </c>
    </row>
    <row r="1576" spans="1:4" x14ac:dyDescent="0.25">
      <c r="A1576" s="40">
        <v>20150429</v>
      </c>
      <c r="B1576" s="40">
        <v>0</v>
      </c>
      <c r="C1576" s="40">
        <v>20</v>
      </c>
      <c r="D1576" s="40">
        <v>5</v>
      </c>
    </row>
    <row r="1577" spans="1:4" x14ac:dyDescent="0.25">
      <c r="A1577" s="40">
        <v>20150430</v>
      </c>
      <c r="B1577" s="40">
        <v>0</v>
      </c>
      <c r="C1577" s="40">
        <v>20</v>
      </c>
      <c r="D1577" s="40">
        <v>6.1</v>
      </c>
    </row>
    <row r="1578" spans="1:4" x14ac:dyDescent="0.25">
      <c r="A1578" s="40">
        <v>20150501</v>
      </c>
      <c r="B1578" s="40">
        <v>0</v>
      </c>
      <c r="C1578" s="40">
        <v>17.2</v>
      </c>
      <c r="D1578" s="40">
        <v>5.6</v>
      </c>
    </row>
    <row r="1579" spans="1:4" x14ac:dyDescent="0.25">
      <c r="A1579" s="40">
        <v>20150502</v>
      </c>
      <c r="B1579" s="40">
        <v>0</v>
      </c>
      <c r="C1579" s="40">
        <v>19.399999999999999</v>
      </c>
      <c r="D1579" s="40">
        <v>5.6</v>
      </c>
    </row>
    <row r="1580" spans="1:4" x14ac:dyDescent="0.25">
      <c r="A1580" s="40">
        <v>20150503</v>
      </c>
      <c r="B1580" s="40">
        <v>0</v>
      </c>
      <c r="C1580" s="40">
        <v>25.6</v>
      </c>
      <c r="D1580" s="40">
        <v>12.2</v>
      </c>
    </row>
    <row r="1581" spans="1:4" x14ac:dyDescent="0.25">
      <c r="A1581" s="40">
        <v>20150504</v>
      </c>
      <c r="B1581" s="40">
        <v>5.3</v>
      </c>
      <c r="C1581" s="40">
        <v>23.9</v>
      </c>
      <c r="D1581" s="40">
        <v>13.3</v>
      </c>
    </row>
    <row r="1582" spans="1:4" x14ac:dyDescent="0.25">
      <c r="A1582" s="40">
        <v>20150505</v>
      </c>
      <c r="B1582" s="40">
        <v>5.0999999999999996</v>
      </c>
      <c r="C1582" s="40">
        <v>23.3</v>
      </c>
      <c r="D1582" s="40">
        <v>11.1</v>
      </c>
    </row>
    <row r="1583" spans="1:4" x14ac:dyDescent="0.25">
      <c r="A1583" s="40">
        <v>20150506</v>
      </c>
      <c r="B1583" s="40">
        <v>5.6</v>
      </c>
      <c r="C1583" s="40">
        <v>14.4</v>
      </c>
      <c r="D1583" s="40">
        <v>11.1</v>
      </c>
    </row>
    <row r="1584" spans="1:4" x14ac:dyDescent="0.25">
      <c r="A1584" s="40">
        <v>20150507</v>
      </c>
      <c r="B1584" s="40">
        <v>0.3</v>
      </c>
      <c r="C1584" s="40">
        <v>27.8</v>
      </c>
      <c r="D1584" s="40">
        <v>11.7</v>
      </c>
    </row>
    <row r="1585" spans="1:4" x14ac:dyDescent="0.25">
      <c r="A1585" s="40">
        <v>20150508</v>
      </c>
      <c r="B1585" s="40">
        <v>3.8</v>
      </c>
      <c r="C1585" s="40">
        <v>28.3</v>
      </c>
      <c r="D1585" s="40">
        <v>16.7</v>
      </c>
    </row>
    <row r="1586" spans="1:4" x14ac:dyDescent="0.25">
      <c r="A1586" s="40">
        <v>20150509</v>
      </c>
      <c r="B1586" s="40">
        <v>0</v>
      </c>
      <c r="C1586" s="40">
        <v>21.1</v>
      </c>
      <c r="D1586" s="40">
        <v>13.9</v>
      </c>
    </row>
    <row r="1587" spans="1:4" x14ac:dyDescent="0.25">
      <c r="A1587" s="40">
        <v>20150510</v>
      </c>
      <c r="B1587" s="40">
        <v>0</v>
      </c>
      <c r="C1587" s="40">
        <v>21.1</v>
      </c>
      <c r="D1587" s="40">
        <v>11.7</v>
      </c>
    </row>
    <row r="1588" spans="1:4" x14ac:dyDescent="0.25">
      <c r="A1588" s="40">
        <v>20150511</v>
      </c>
      <c r="B1588" s="40">
        <v>15.7</v>
      </c>
      <c r="C1588" s="40">
        <v>16.100000000000001</v>
      </c>
      <c r="D1588" s="40">
        <v>11.1</v>
      </c>
    </row>
    <row r="1589" spans="1:4" x14ac:dyDescent="0.25">
      <c r="A1589" s="40">
        <v>20150512</v>
      </c>
      <c r="B1589" s="40">
        <v>0</v>
      </c>
      <c r="C1589" s="40">
        <v>17.2</v>
      </c>
      <c r="D1589" s="40">
        <v>6.7</v>
      </c>
    </row>
    <row r="1590" spans="1:4" x14ac:dyDescent="0.25">
      <c r="A1590" s="40">
        <v>20150513</v>
      </c>
      <c r="B1590" s="40">
        <v>0</v>
      </c>
      <c r="C1590" s="40">
        <v>18.3</v>
      </c>
      <c r="D1590" s="40">
        <v>5.6</v>
      </c>
    </row>
    <row r="1591" spans="1:4" x14ac:dyDescent="0.25">
      <c r="A1591" s="40">
        <v>20150514</v>
      </c>
      <c r="B1591" s="40">
        <v>0</v>
      </c>
      <c r="C1591" s="40">
        <v>18.899999999999999</v>
      </c>
      <c r="D1591" s="40">
        <v>5</v>
      </c>
    </row>
    <row r="1592" spans="1:4" x14ac:dyDescent="0.25">
      <c r="A1592" s="40">
        <v>20150515</v>
      </c>
      <c r="B1592" s="40">
        <v>13.5</v>
      </c>
      <c r="C1592" s="40">
        <v>17.8</v>
      </c>
      <c r="D1592" s="40">
        <v>7.8</v>
      </c>
    </row>
    <row r="1593" spans="1:4" x14ac:dyDescent="0.25">
      <c r="A1593" s="40">
        <v>20150516</v>
      </c>
      <c r="B1593" s="40">
        <v>1.5</v>
      </c>
      <c r="C1593" s="40">
        <v>22.2</v>
      </c>
      <c r="D1593" s="40">
        <v>15</v>
      </c>
    </row>
    <row r="1594" spans="1:4" x14ac:dyDescent="0.25">
      <c r="A1594" s="40">
        <v>20150517</v>
      </c>
      <c r="B1594" s="40">
        <v>3.3</v>
      </c>
      <c r="C1594" s="40">
        <v>26.7</v>
      </c>
      <c r="D1594" s="40">
        <v>15</v>
      </c>
    </row>
    <row r="1595" spans="1:4" x14ac:dyDescent="0.25">
      <c r="A1595" s="40">
        <v>20150518</v>
      </c>
      <c r="B1595" s="40">
        <v>0</v>
      </c>
      <c r="C1595" s="40">
        <v>26.1</v>
      </c>
      <c r="D1595" s="40">
        <v>14.4</v>
      </c>
    </row>
    <row r="1596" spans="1:4" x14ac:dyDescent="0.25">
      <c r="A1596" s="40">
        <v>20150519</v>
      </c>
      <c r="B1596" s="40">
        <v>0</v>
      </c>
      <c r="C1596" s="40">
        <v>16.100000000000001</v>
      </c>
      <c r="D1596" s="40">
        <v>5</v>
      </c>
    </row>
    <row r="1597" spans="1:4" x14ac:dyDescent="0.25">
      <c r="A1597" s="40">
        <v>20150520</v>
      </c>
      <c r="B1597" s="40">
        <v>0</v>
      </c>
      <c r="C1597" s="40">
        <v>13.9</v>
      </c>
      <c r="D1597" s="40">
        <v>5.6</v>
      </c>
    </row>
    <row r="1598" spans="1:4" x14ac:dyDescent="0.25">
      <c r="A1598" s="40">
        <v>20150521</v>
      </c>
      <c r="B1598" s="40">
        <v>0</v>
      </c>
      <c r="C1598" s="40">
        <v>13.3</v>
      </c>
      <c r="D1598" s="40">
        <v>3.9</v>
      </c>
    </row>
    <row r="1599" spans="1:4" x14ac:dyDescent="0.25">
      <c r="A1599" s="40">
        <v>20150522</v>
      </c>
      <c r="B1599" s="40">
        <v>0</v>
      </c>
      <c r="C1599" s="40">
        <v>10</v>
      </c>
      <c r="D1599" s="40">
        <v>5</v>
      </c>
    </row>
    <row r="1600" spans="1:4" x14ac:dyDescent="0.25">
      <c r="A1600" s="40">
        <v>20150523</v>
      </c>
      <c r="B1600" s="40">
        <v>0</v>
      </c>
      <c r="C1600" s="40">
        <v>22.2</v>
      </c>
      <c r="D1600" s="40">
        <v>3.9</v>
      </c>
    </row>
    <row r="1601" spans="1:4" x14ac:dyDescent="0.25">
      <c r="A1601" s="40">
        <v>20150524</v>
      </c>
      <c r="B1601" s="40">
        <v>0</v>
      </c>
      <c r="C1601" s="40">
        <v>25</v>
      </c>
      <c r="D1601" s="40">
        <v>13.9</v>
      </c>
    </row>
    <row r="1602" spans="1:4" x14ac:dyDescent="0.25">
      <c r="A1602" s="40">
        <v>20150525</v>
      </c>
      <c r="B1602" s="40">
        <v>31</v>
      </c>
      <c r="C1602" s="40">
        <v>26.1</v>
      </c>
      <c r="D1602" s="40">
        <v>13.3</v>
      </c>
    </row>
    <row r="1603" spans="1:4" x14ac:dyDescent="0.25">
      <c r="A1603" s="40">
        <v>20150526</v>
      </c>
      <c r="B1603" s="40">
        <v>1.3</v>
      </c>
      <c r="C1603" s="40">
        <v>26.1</v>
      </c>
      <c r="D1603" s="40">
        <v>17.2</v>
      </c>
    </row>
    <row r="1604" spans="1:4" x14ac:dyDescent="0.25">
      <c r="A1604" s="40">
        <v>20150527</v>
      </c>
      <c r="B1604" s="40">
        <v>0</v>
      </c>
      <c r="C1604" s="40">
        <v>24.4</v>
      </c>
      <c r="D1604" s="40">
        <v>15</v>
      </c>
    </row>
    <row r="1605" spans="1:4" x14ac:dyDescent="0.25">
      <c r="A1605" s="40">
        <v>20150528</v>
      </c>
      <c r="B1605" s="40">
        <v>0</v>
      </c>
      <c r="C1605" s="40">
        <v>25.6</v>
      </c>
      <c r="D1605" s="40">
        <v>15</v>
      </c>
    </row>
    <row r="1606" spans="1:4" x14ac:dyDescent="0.25">
      <c r="A1606" s="40">
        <v>20150529</v>
      </c>
      <c r="B1606" s="40">
        <v>8.1</v>
      </c>
      <c r="C1606" s="40">
        <v>28.3</v>
      </c>
      <c r="D1606" s="40">
        <v>15.6</v>
      </c>
    </row>
    <row r="1607" spans="1:4" x14ac:dyDescent="0.25">
      <c r="A1607" s="40">
        <v>20150530</v>
      </c>
      <c r="B1607" s="40">
        <v>2.8</v>
      </c>
      <c r="C1607" s="40">
        <v>25</v>
      </c>
      <c r="D1607" s="40">
        <v>17.2</v>
      </c>
    </row>
    <row r="1608" spans="1:4" x14ac:dyDescent="0.25">
      <c r="A1608" s="40">
        <v>20150531</v>
      </c>
      <c r="B1608" s="40">
        <v>6.4</v>
      </c>
      <c r="C1608" s="40">
        <v>18.899999999999999</v>
      </c>
      <c r="D1608" s="40">
        <v>6.7</v>
      </c>
    </row>
    <row r="1609" spans="1:4" x14ac:dyDescent="0.25">
      <c r="A1609" s="40">
        <v>20150601</v>
      </c>
      <c r="B1609" s="40">
        <v>0</v>
      </c>
      <c r="C1609" s="40">
        <v>18.899999999999999</v>
      </c>
      <c r="D1609" s="40">
        <v>6.7</v>
      </c>
    </row>
    <row r="1610" spans="1:4" x14ac:dyDescent="0.25">
      <c r="A1610" s="40">
        <v>20150602</v>
      </c>
      <c r="B1610" s="40">
        <v>0</v>
      </c>
      <c r="C1610" s="40">
        <v>22.2</v>
      </c>
      <c r="D1610" s="40">
        <v>8.3000000000000007</v>
      </c>
    </row>
    <row r="1611" spans="1:4" x14ac:dyDescent="0.25">
      <c r="A1611" s="40">
        <v>20150603</v>
      </c>
      <c r="B1611" s="40">
        <v>0</v>
      </c>
      <c r="C1611" s="40">
        <v>23.9</v>
      </c>
      <c r="D1611" s="40">
        <v>10.6</v>
      </c>
    </row>
    <row r="1612" spans="1:4" x14ac:dyDescent="0.25">
      <c r="A1612" s="40">
        <v>20150604</v>
      </c>
      <c r="B1612" s="40">
        <v>0</v>
      </c>
      <c r="C1612" s="40">
        <v>26.7</v>
      </c>
      <c r="D1612" s="40">
        <v>15</v>
      </c>
    </row>
    <row r="1613" spans="1:4" x14ac:dyDescent="0.25">
      <c r="A1613" s="40">
        <v>20150605</v>
      </c>
      <c r="B1613" s="40">
        <v>0</v>
      </c>
      <c r="C1613" s="40">
        <v>27.2</v>
      </c>
      <c r="D1613" s="40">
        <v>18.3</v>
      </c>
    </row>
    <row r="1614" spans="1:4" x14ac:dyDescent="0.25">
      <c r="A1614" s="40">
        <v>20150606</v>
      </c>
      <c r="B1614" s="40">
        <v>0</v>
      </c>
      <c r="C1614" s="40">
        <v>25</v>
      </c>
      <c r="D1614" s="40">
        <v>12.2</v>
      </c>
    </row>
    <row r="1615" spans="1:4" x14ac:dyDescent="0.25">
      <c r="A1615" s="40">
        <v>20150607</v>
      </c>
      <c r="B1615" s="40">
        <v>4.8</v>
      </c>
      <c r="C1615" s="40">
        <v>25.6</v>
      </c>
      <c r="D1615" s="40">
        <v>12.8</v>
      </c>
    </row>
    <row r="1616" spans="1:4" x14ac:dyDescent="0.25">
      <c r="A1616" s="40">
        <v>20150608</v>
      </c>
      <c r="B1616" s="40">
        <v>1</v>
      </c>
      <c r="C1616" s="40">
        <v>28.9</v>
      </c>
      <c r="D1616" s="40">
        <v>12.8</v>
      </c>
    </row>
    <row r="1617" spans="1:4" x14ac:dyDescent="0.25">
      <c r="A1617" s="40">
        <v>20150609</v>
      </c>
      <c r="B1617" s="40">
        <v>0</v>
      </c>
      <c r="C1617" s="40">
        <v>27.2</v>
      </c>
      <c r="D1617" s="40">
        <v>16.100000000000001</v>
      </c>
    </row>
    <row r="1618" spans="1:4" x14ac:dyDescent="0.25">
      <c r="A1618" s="40">
        <v>20150610</v>
      </c>
      <c r="B1618" s="40">
        <v>0</v>
      </c>
      <c r="C1618" s="40">
        <v>33.299999999999997</v>
      </c>
      <c r="D1618" s="40">
        <v>16.100000000000001</v>
      </c>
    </row>
    <row r="1619" spans="1:4" x14ac:dyDescent="0.25">
      <c r="A1619" s="40">
        <v>20150611</v>
      </c>
      <c r="B1619" s="40">
        <v>0</v>
      </c>
      <c r="C1619" s="40">
        <v>33.299999999999997</v>
      </c>
      <c r="D1619" s="40">
        <v>16.100000000000001</v>
      </c>
    </row>
    <row r="1620" spans="1:4" x14ac:dyDescent="0.25">
      <c r="A1620" s="40">
        <v>20150612</v>
      </c>
      <c r="B1620" s="40">
        <v>62.5</v>
      </c>
      <c r="C1620" s="40">
        <v>21.1</v>
      </c>
      <c r="D1620" s="40">
        <v>15</v>
      </c>
    </row>
    <row r="1621" spans="1:4" x14ac:dyDescent="0.25">
      <c r="A1621" s="40">
        <v>20150613</v>
      </c>
      <c r="B1621" s="40">
        <v>3</v>
      </c>
      <c r="C1621" s="40">
        <v>18.3</v>
      </c>
      <c r="D1621" s="40">
        <v>15</v>
      </c>
    </row>
    <row r="1622" spans="1:4" x14ac:dyDescent="0.25">
      <c r="A1622" s="40">
        <v>20150614</v>
      </c>
      <c r="B1622" s="40">
        <v>1.3</v>
      </c>
      <c r="C1622" s="40">
        <v>22.8</v>
      </c>
      <c r="D1622" s="40">
        <v>15</v>
      </c>
    </row>
    <row r="1623" spans="1:4" x14ac:dyDescent="0.25">
      <c r="A1623" s="40">
        <v>20150615</v>
      </c>
      <c r="B1623" s="40">
        <v>7.6</v>
      </c>
      <c r="C1623" s="40">
        <v>27.8</v>
      </c>
      <c r="D1623" s="40">
        <v>18.899999999999999</v>
      </c>
    </row>
    <row r="1624" spans="1:4" x14ac:dyDescent="0.25">
      <c r="A1624" s="40">
        <v>20150616</v>
      </c>
      <c r="B1624" s="40">
        <v>8.4</v>
      </c>
      <c r="C1624" s="40">
        <v>24.4</v>
      </c>
      <c r="D1624" s="40">
        <v>16.7</v>
      </c>
    </row>
    <row r="1625" spans="1:4" x14ac:dyDescent="0.25">
      <c r="A1625" s="40">
        <v>20150617</v>
      </c>
      <c r="B1625" s="40">
        <v>0</v>
      </c>
      <c r="C1625" s="40">
        <v>27.2</v>
      </c>
      <c r="D1625" s="40">
        <v>16.100000000000001</v>
      </c>
    </row>
    <row r="1626" spans="1:4" x14ac:dyDescent="0.25">
      <c r="A1626" s="40">
        <v>20150618</v>
      </c>
      <c r="B1626" s="40">
        <v>0</v>
      </c>
      <c r="C1626" s="40">
        <v>26.1</v>
      </c>
      <c r="D1626" s="40">
        <v>16.100000000000001</v>
      </c>
    </row>
    <row r="1627" spans="1:4" x14ac:dyDescent="0.25">
      <c r="A1627" s="40">
        <v>20150619</v>
      </c>
      <c r="B1627" s="40">
        <v>0</v>
      </c>
      <c r="C1627" s="40">
        <v>26.1</v>
      </c>
      <c r="D1627" s="40">
        <v>13.9</v>
      </c>
    </row>
    <row r="1628" spans="1:4" x14ac:dyDescent="0.25">
      <c r="A1628" s="40">
        <v>20150620</v>
      </c>
      <c r="B1628" s="40">
        <v>0</v>
      </c>
      <c r="C1628" s="40">
        <v>27.2</v>
      </c>
      <c r="D1628" s="40">
        <v>14.4</v>
      </c>
    </row>
    <row r="1629" spans="1:4" x14ac:dyDescent="0.25">
      <c r="A1629" s="40">
        <v>20150621</v>
      </c>
      <c r="B1629" s="40">
        <v>31.2</v>
      </c>
      <c r="C1629" s="40">
        <v>20.6</v>
      </c>
      <c r="D1629" s="40">
        <v>15.6</v>
      </c>
    </row>
    <row r="1630" spans="1:4" x14ac:dyDescent="0.25">
      <c r="A1630" s="40">
        <v>20150622</v>
      </c>
      <c r="B1630" s="40">
        <v>0</v>
      </c>
      <c r="C1630" s="40">
        <v>28.3</v>
      </c>
      <c r="D1630" s="40">
        <v>14.4</v>
      </c>
    </row>
    <row r="1631" spans="1:4" x14ac:dyDescent="0.25">
      <c r="A1631" s="40">
        <v>20150623</v>
      </c>
      <c r="B1631" s="40">
        <v>25.4</v>
      </c>
      <c r="C1631" s="40">
        <v>29.4</v>
      </c>
      <c r="D1631" s="40">
        <v>18.3</v>
      </c>
    </row>
    <row r="1632" spans="1:4" x14ac:dyDescent="0.25">
      <c r="A1632" s="40">
        <v>20150624</v>
      </c>
      <c r="B1632" s="40">
        <v>0</v>
      </c>
      <c r="C1632" s="40">
        <v>25.6</v>
      </c>
      <c r="D1632" s="40">
        <v>16.100000000000001</v>
      </c>
    </row>
    <row r="1633" spans="1:4" x14ac:dyDescent="0.25">
      <c r="A1633" s="40">
        <v>20150625</v>
      </c>
      <c r="B1633" s="40">
        <v>2.5</v>
      </c>
      <c r="C1633" s="40">
        <v>25.6</v>
      </c>
      <c r="D1633" s="40">
        <v>16.100000000000001</v>
      </c>
    </row>
    <row r="1634" spans="1:4" x14ac:dyDescent="0.25">
      <c r="A1634" s="40">
        <v>20150626</v>
      </c>
      <c r="B1634" s="40">
        <v>0</v>
      </c>
      <c r="C1634" s="40">
        <v>26.7</v>
      </c>
      <c r="D1634" s="40">
        <v>17.8</v>
      </c>
    </row>
    <row r="1635" spans="1:4" x14ac:dyDescent="0.25">
      <c r="A1635" s="40">
        <v>20150627</v>
      </c>
      <c r="B1635" s="40">
        <v>0</v>
      </c>
      <c r="C1635" s="40">
        <v>23.3</v>
      </c>
      <c r="D1635" s="40">
        <v>16.7</v>
      </c>
    </row>
    <row r="1636" spans="1:4" x14ac:dyDescent="0.25">
      <c r="A1636" s="40">
        <v>20150628</v>
      </c>
      <c r="B1636" s="40">
        <v>0</v>
      </c>
      <c r="C1636" s="40">
        <v>26.7</v>
      </c>
      <c r="D1636" s="40">
        <v>16.100000000000001</v>
      </c>
    </row>
    <row r="1637" spans="1:4" x14ac:dyDescent="0.25">
      <c r="A1637" s="40">
        <v>20150629</v>
      </c>
      <c r="B1637" s="40">
        <v>7.6</v>
      </c>
      <c r="C1637" s="40">
        <v>23.3</v>
      </c>
      <c r="D1637" s="40">
        <v>15.6</v>
      </c>
    </row>
    <row r="1638" spans="1:4" x14ac:dyDescent="0.25">
      <c r="A1638" s="40">
        <v>20150630</v>
      </c>
      <c r="B1638" s="40">
        <v>7.9</v>
      </c>
      <c r="C1638" s="40">
        <v>26.7</v>
      </c>
      <c r="D1638" s="40">
        <v>15.6</v>
      </c>
    </row>
    <row r="1639" spans="1:4" x14ac:dyDescent="0.25">
      <c r="A1639" s="40">
        <v>20150701</v>
      </c>
      <c r="B1639" s="40">
        <v>0</v>
      </c>
      <c r="C1639" s="40">
        <v>25</v>
      </c>
      <c r="D1639" s="40">
        <v>14.4</v>
      </c>
    </row>
    <row r="1640" spans="1:4" x14ac:dyDescent="0.25">
      <c r="A1640" s="40">
        <v>20150702</v>
      </c>
      <c r="B1640" s="40">
        <v>0</v>
      </c>
      <c r="C1640" s="40">
        <v>22.2</v>
      </c>
      <c r="D1640" s="40">
        <v>12.2</v>
      </c>
    </row>
    <row r="1641" spans="1:4" x14ac:dyDescent="0.25">
      <c r="A1641" s="40">
        <v>20150703</v>
      </c>
      <c r="B1641" s="40">
        <v>0</v>
      </c>
      <c r="C1641" s="40">
        <v>23.9</v>
      </c>
      <c r="D1641" s="40">
        <v>12.8</v>
      </c>
    </row>
    <row r="1642" spans="1:4" x14ac:dyDescent="0.25">
      <c r="A1642" s="40">
        <v>20150704</v>
      </c>
      <c r="B1642" s="40">
        <v>0</v>
      </c>
      <c r="C1642" s="40">
        <v>24.4</v>
      </c>
      <c r="D1642" s="40">
        <v>13.3</v>
      </c>
    </row>
    <row r="1643" spans="1:4" x14ac:dyDescent="0.25">
      <c r="A1643" s="40">
        <v>20150705</v>
      </c>
      <c r="B1643" s="40">
        <v>0</v>
      </c>
      <c r="C1643" s="40">
        <v>28.3</v>
      </c>
      <c r="D1643" s="40">
        <v>17.2</v>
      </c>
    </row>
    <row r="1644" spans="1:4" x14ac:dyDescent="0.25">
      <c r="A1644" s="40">
        <v>20150706</v>
      </c>
      <c r="B1644" s="40">
        <v>0</v>
      </c>
      <c r="C1644" s="40">
        <v>28.9</v>
      </c>
      <c r="D1644" s="40">
        <v>18.3</v>
      </c>
    </row>
    <row r="1645" spans="1:4" x14ac:dyDescent="0.25">
      <c r="A1645" s="40">
        <v>20150707</v>
      </c>
      <c r="B1645" s="40">
        <v>2.5</v>
      </c>
      <c r="C1645" s="40">
        <v>27.2</v>
      </c>
      <c r="D1645" s="40">
        <v>15.6</v>
      </c>
    </row>
    <row r="1646" spans="1:4" x14ac:dyDescent="0.25">
      <c r="A1646" s="40">
        <v>20150708</v>
      </c>
      <c r="B1646" s="40">
        <v>0</v>
      </c>
      <c r="C1646" s="40">
        <v>21.1</v>
      </c>
      <c r="D1646" s="40">
        <v>12.2</v>
      </c>
    </row>
    <row r="1647" spans="1:4" x14ac:dyDescent="0.25">
      <c r="A1647" s="40">
        <v>20150709</v>
      </c>
      <c r="B1647" s="40">
        <v>0</v>
      </c>
      <c r="C1647" s="40">
        <v>21.7</v>
      </c>
      <c r="D1647" s="40">
        <v>12.8</v>
      </c>
    </row>
    <row r="1648" spans="1:4" x14ac:dyDescent="0.25">
      <c r="A1648" s="40">
        <v>20150710</v>
      </c>
      <c r="B1648" s="40">
        <v>0</v>
      </c>
      <c r="C1648" s="40">
        <v>25</v>
      </c>
      <c r="D1648" s="40">
        <v>13.3</v>
      </c>
    </row>
    <row r="1649" spans="1:4" x14ac:dyDescent="0.25">
      <c r="A1649" s="40">
        <v>20150711</v>
      </c>
      <c r="B1649" s="40">
        <v>0</v>
      </c>
      <c r="C1649" s="40">
        <v>28.3</v>
      </c>
      <c r="D1649" s="40">
        <v>16.7</v>
      </c>
    </row>
    <row r="1650" spans="1:4" x14ac:dyDescent="0.25">
      <c r="A1650" s="40">
        <v>20150712</v>
      </c>
      <c r="B1650" s="40">
        <v>7.4</v>
      </c>
      <c r="C1650" s="40">
        <v>26.1</v>
      </c>
      <c r="D1650" s="40">
        <v>18.3</v>
      </c>
    </row>
    <row r="1651" spans="1:4" x14ac:dyDescent="0.25">
      <c r="A1651" s="40">
        <v>20150713</v>
      </c>
      <c r="B1651" s="40">
        <v>0.5</v>
      </c>
      <c r="C1651" s="40">
        <v>28.9</v>
      </c>
      <c r="D1651" s="40">
        <v>19.399999999999999</v>
      </c>
    </row>
    <row r="1652" spans="1:4" x14ac:dyDescent="0.25">
      <c r="A1652" s="40">
        <v>20150714</v>
      </c>
      <c r="B1652" s="40">
        <v>2.5</v>
      </c>
      <c r="C1652" s="40">
        <v>33.299999999999997</v>
      </c>
      <c r="D1652" s="40">
        <v>19.399999999999999</v>
      </c>
    </row>
    <row r="1653" spans="1:4" x14ac:dyDescent="0.25">
      <c r="A1653" s="40">
        <v>20150715</v>
      </c>
      <c r="B1653" s="40">
        <v>0</v>
      </c>
      <c r="C1653" s="40">
        <v>28.9</v>
      </c>
      <c r="D1653" s="40">
        <v>16.100000000000001</v>
      </c>
    </row>
    <row r="1654" spans="1:4" x14ac:dyDescent="0.25">
      <c r="A1654" s="40">
        <v>20150716</v>
      </c>
      <c r="B1654" s="40">
        <v>0</v>
      </c>
      <c r="C1654" s="40">
        <v>25</v>
      </c>
      <c r="D1654" s="40">
        <v>16.100000000000001</v>
      </c>
    </row>
    <row r="1655" spans="1:4" x14ac:dyDescent="0.25">
      <c r="A1655" s="40">
        <v>20150717</v>
      </c>
      <c r="B1655" s="40">
        <v>6.1</v>
      </c>
      <c r="C1655" s="40">
        <v>22.8</v>
      </c>
      <c r="D1655" s="40">
        <v>16.100000000000001</v>
      </c>
    </row>
    <row r="1656" spans="1:4" x14ac:dyDescent="0.25">
      <c r="A1656" s="40">
        <v>20150718</v>
      </c>
      <c r="B1656" s="40">
        <v>0</v>
      </c>
      <c r="C1656" s="40">
        <v>32.799999999999997</v>
      </c>
      <c r="D1656" s="40">
        <v>21.7</v>
      </c>
    </row>
    <row r="1657" spans="1:4" x14ac:dyDescent="0.25">
      <c r="A1657" s="40">
        <v>20150719</v>
      </c>
      <c r="B1657" s="40">
        <v>0</v>
      </c>
      <c r="C1657" s="40">
        <v>33.299999999999997</v>
      </c>
      <c r="D1657" s="40">
        <v>22.2</v>
      </c>
    </row>
    <row r="1658" spans="1:4" x14ac:dyDescent="0.25">
      <c r="A1658" s="40">
        <v>20150720</v>
      </c>
      <c r="B1658" s="40">
        <v>0</v>
      </c>
      <c r="C1658" s="40">
        <v>27.8</v>
      </c>
      <c r="D1658" s="40">
        <v>18.899999999999999</v>
      </c>
    </row>
    <row r="1659" spans="1:4" x14ac:dyDescent="0.25">
      <c r="A1659" s="40">
        <v>20150721</v>
      </c>
      <c r="B1659" s="40">
        <v>0</v>
      </c>
      <c r="C1659" s="40">
        <v>28.3</v>
      </c>
      <c r="D1659" s="40">
        <v>17.2</v>
      </c>
    </row>
    <row r="1660" spans="1:4" x14ac:dyDescent="0.25">
      <c r="A1660" s="40">
        <v>20150722</v>
      </c>
      <c r="B1660" s="40">
        <v>0</v>
      </c>
      <c r="C1660" s="40">
        <v>26.7</v>
      </c>
      <c r="D1660" s="40">
        <v>16.100000000000001</v>
      </c>
    </row>
    <row r="1661" spans="1:4" x14ac:dyDescent="0.25">
      <c r="A1661" s="40">
        <v>20150723</v>
      </c>
      <c r="B1661" s="40">
        <v>0</v>
      </c>
      <c r="C1661" s="40">
        <v>26.1</v>
      </c>
      <c r="D1661" s="40">
        <v>16.7</v>
      </c>
    </row>
    <row r="1662" spans="1:4" x14ac:dyDescent="0.25">
      <c r="A1662" s="40">
        <v>20150724</v>
      </c>
      <c r="B1662" s="40">
        <v>0</v>
      </c>
      <c r="C1662" s="40">
        <v>30.6</v>
      </c>
      <c r="D1662" s="40">
        <v>17.2</v>
      </c>
    </row>
    <row r="1663" spans="1:4" x14ac:dyDescent="0.25">
      <c r="A1663" s="40">
        <v>20150725</v>
      </c>
      <c r="B1663" s="40">
        <v>5.0999999999999996</v>
      </c>
      <c r="C1663" s="40">
        <v>28.3</v>
      </c>
      <c r="D1663" s="40">
        <v>19.399999999999999</v>
      </c>
    </row>
    <row r="1664" spans="1:4" x14ac:dyDescent="0.25">
      <c r="A1664" s="40">
        <v>20150726</v>
      </c>
      <c r="B1664" s="40">
        <v>0</v>
      </c>
      <c r="C1664" s="40">
        <v>31.1</v>
      </c>
      <c r="D1664" s="40">
        <v>21.7</v>
      </c>
    </row>
    <row r="1665" spans="1:4" x14ac:dyDescent="0.25">
      <c r="A1665" s="40">
        <v>20150727</v>
      </c>
      <c r="B1665" s="40">
        <v>10.199999999999999</v>
      </c>
      <c r="C1665" s="40">
        <v>28.9</v>
      </c>
      <c r="D1665" s="40">
        <v>19.399999999999999</v>
      </c>
    </row>
    <row r="1666" spans="1:4" x14ac:dyDescent="0.25">
      <c r="A1666" s="40">
        <v>20150728</v>
      </c>
      <c r="B1666" s="40">
        <v>0</v>
      </c>
      <c r="C1666" s="40">
        <v>31.1</v>
      </c>
      <c r="D1666" s="40">
        <v>19.399999999999999</v>
      </c>
    </row>
    <row r="1667" spans="1:4" x14ac:dyDescent="0.25">
      <c r="A1667" s="40">
        <v>20150729</v>
      </c>
      <c r="B1667" s="40">
        <v>3</v>
      </c>
      <c r="C1667" s="40">
        <v>29.4</v>
      </c>
      <c r="D1667" s="40">
        <v>21.7</v>
      </c>
    </row>
    <row r="1668" spans="1:4" x14ac:dyDescent="0.25">
      <c r="A1668" s="40">
        <v>20150730</v>
      </c>
      <c r="B1668" s="40">
        <v>0</v>
      </c>
      <c r="C1668" s="40">
        <v>28.9</v>
      </c>
      <c r="D1668" s="40">
        <v>17.2</v>
      </c>
    </row>
    <row r="1669" spans="1:4" x14ac:dyDescent="0.25">
      <c r="A1669" s="40">
        <v>20150731</v>
      </c>
      <c r="B1669" s="40">
        <v>0</v>
      </c>
      <c r="C1669" s="40">
        <v>31.1</v>
      </c>
      <c r="D1669" s="40">
        <v>17.2</v>
      </c>
    </row>
    <row r="1670" spans="1:4" x14ac:dyDescent="0.25">
      <c r="A1670" s="40">
        <v>20150801</v>
      </c>
      <c r="B1670" s="40">
        <v>0</v>
      </c>
      <c r="C1670" s="40">
        <v>28.3</v>
      </c>
      <c r="D1670" s="40">
        <v>17.2</v>
      </c>
    </row>
    <row r="1671" spans="1:4" x14ac:dyDescent="0.25">
      <c r="A1671" s="40">
        <v>20150802</v>
      </c>
      <c r="B1671" s="40">
        <v>0</v>
      </c>
      <c r="C1671" s="40">
        <v>31.1</v>
      </c>
      <c r="D1671" s="40">
        <v>17.2</v>
      </c>
    </row>
    <row r="1672" spans="1:4" x14ac:dyDescent="0.25">
      <c r="A1672" s="40">
        <v>20150803</v>
      </c>
      <c r="B1672" s="40">
        <v>0</v>
      </c>
      <c r="C1672" s="40">
        <v>33.9</v>
      </c>
      <c r="D1672" s="40">
        <v>19.399999999999999</v>
      </c>
    </row>
    <row r="1673" spans="1:4" x14ac:dyDescent="0.25">
      <c r="A1673" s="40">
        <v>20150804</v>
      </c>
      <c r="B1673" s="40">
        <v>0</v>
      </c>
      <c r="C1673" s="40">
        <v>27.2</v>
      </c>
      <c r="D1673" s="40">
        <v>15.6</v>
      </c>
    </row>
    <row r="1674" spans="1:4" x14ac:dyDescent="0.25">
      <c r="A1674" s="40">
        <v>20150805</v>
      </c>
      <c r="B1674" s="40">
        <v>0</v>
      </c>
      <c r="C1674" s="40">
        <v>26.7</v>
      </c>
      <c r="D1674" s="40">
        <v>15</v>
      </c>
    </row>
    <row r="1675" spans="1:4" x14ac:dyDescent="0.25">
      <c r="A1675" s="40">
        <v>20150806</v>
      </c>
      <c r="B1675" s="40">
        <v>0</v>
      </c>
      <c r="C1675" s="40">
        <v>28.3</v>
      </c>
      <c r="D1675" s="40">
        <v>15</v>
      </c>
    </row>
    <row r="1676" spans="1:4" x14ac:dyDescent="0.25">
      <c r="A1676" s="40">
        <v>20150807</v>
      </c>
      <c r="B1676" s="40">
        <v>0</v>
      </c>
      <c r="C1676" s="40">
        <v>29.4</v>
      </c>
      <c r="D1676" s="40">
        <v>16.100000000000001</v>
      </c>
    </row>
    <row r="1677" spans="1:4" x14ac:dyDescent="0.25">
      <c r="A1677" s="40">
        <v>20150808</v>
      </c>
      <c r="B1677" s="40">
        <v>0</v>
      </c>
      <c r="C1677" s="40">
        <v>28.3</v>
      </c>
      <c r="D1677" s="40">
        <v>18.899999999999999</v>
      </c>
    </row>
    <row r="1678" spans="1:4" x14ac:dyDescent="0.25">
      <c r="A1678" s="40">
        <v>20150809</v>
      </c>
      <c r="B1678" s="40">
        <v>0</v>
      </c>
      <c r="C1678" s="40">
        <v>23.3</v>
      </c>
      <c r="D1678" s="40">
        <v>18.899999999999999</v>
      </c>
    </row>
    <row r="1679" spans="1:4" x14ac:dyDescent="0.25">
      <c r="A1679" s="40">
        <v>20150810</v>
      </c>
      <c r="B1679" s="40">
        <v>0</v>
      </c>
      <c r="C1679" s="40">
        <v>28.3</v>
      </c>
      <c r="D1679" s="40">
        <v>19.399999999999999</v>
      </c>
    </row>
    <row r="1680" spans="1:4" x14ac:dyDescent="0.25">
      <c r="A1680" s="40">
        <v>20150811</v>
      </c>
      <c r="B1680" s="40">
        <v>0</v>
      </c>
      <c r="C1680" s="40">
        <v>28.3</v>
      </c>
      <c r="D1680" s="40">
        <v>18.3</v>
      </c>
    </row>
    <row r="1681" spans="1:4" x14ac:dyDescent="0.25">
      <c r="A1681" s="40">
        <v>20150812</v>
      </c>
      <c r="B1681" s="40">
        <v>0</v>
      </c>
      <c r="C1681" s="40">
        <v>28.9</v>
      </c>
      <c r="D1681" s="40">
        <v>17.8</v>
      </c>
    </row>
    <row r="1682" spans="1:4" x14ac:dyDescent="0.25">
      <c r="A1682" s="40">
        <v>20150813</v>
      </c>
      <c r="B1682" s="40">
        <v>0</v>
      </c>
      <c r="C1682" s="40">
        <v>28.3</v>
      </c>
      <c r="D1682" s="40">
        <v>16.7</v>
      </c>
    </row>
    <row r="1683" spans="1:4" x14ac:dyDescent="0.25">
      <c r="A1683" s="40">
        <v>20150814</v>
      </c>
      <c r="B1683" s="40">
        <v>0</v>
      </c>
      <c r="C1683" s="40">
        <v>30.6</v>
      </c>
      <c r="D1683" s="40">
        <v>17.8</v>
      </c>
    </row>
    <row r="1684" spans="1:4" x14ac:dyDescent="0.25">
      <c r="A1684" s="40">
        <v>20150815</v>
      </c>
      <c r="B1684" s="40">
        <v>0</v>
      </c>
      <c r="C1684" s="40">
        <v>31.1</v>
      </c>
      <c r="D1684" s="40">
        <v>18.3</v>
      </c>
    </row>
    <row r="1685" spans="1:4" x14ac:dyDescent="0.25">
      <c r="A1685" s="40">
        <v>20150816</v>
      </c>
      <c r="B1685" s="40">
        <v>0</v>
      </c>
      <c r="C1685" s="40">
        <v>-9999</v>
      </c>
      <c r="D1685" s="40">
        <v>21.7</v>
      </c>
    </row>
    <row r="1686" spans="1:4" x14ac:dyDescent="0.25">
      <c r="A1686" s="40">
        <v>20150817</v>
      </c>
      <c r="B1686" s="40">
        <v>0</v>
      </c>
      <c r="C1686" s="40">
        <v>32.799999999999997</v>
      </c>
      <c r="D1686" s="40">
        <v>20.6</v>
      </c>
    </row>
    <row r="1687" spans="1:4" x14ac:dyDescent="0.25">
      <c r="A1687" s="40">
        <v>20150818</v>
      </c>
      <c r="B1687" s="40">
        <v>0</v>
      </c>
      <c r="C1687" s="40">
        <v>30.6</v>
      </c>
      <c r="D1687" s="40">
        <v>19.399999999999999</v>
      </c>
    </row>
    <row r="1688" spans="1:4" x14ac:dyDescent="0.25">
      <c r="A1688" s="40">
        <v>20150819</v>
      </c>
      <c r="B1688" s="40">
        <v>34.299999999999997</v>
      </c>
      <c r="C1688" s="40">
        <v>26.1</v>
      </c>
      <c r="D1688" s="40">
        <v>15</v>
      </c>
    </row>
    <row r="1689" spans="1:4" x14ac:dyDescent="0.25">
      <c r="A1689" s="40">
        <v>20150820</v>
      </c>
      <c r="B1689" s="40">
        <v>0</v>
      </c>
      <c r="C1689" s="40">
        <v>17.8</v>
      </c>
      <c r="D1689" s="40">
        <v>13.3</v>
      </c>
    </row>
    <row r="1690" spans="1:4" x14ac:dyDescent="0.25">
      <c r="A1690" s="40">
        <v>20150821</v>
      </c>
      <c r="B1690" s="40">
        <v>0</v>
      </c>
      <c r="C1690" s="40">
        <v>23.9</v>
      </c>
      <c r="D1690" s="40">
        <v>12.8</v>
      </c>
    </row>
    <row r="1691" spans="1:4" x14ac:dyDescent="0.25">
      <c r="A1691" s="40">
        <v>20150822</v>
      </c>
      <c r="B1691" s="40">
        <v>0</v>
      </c>
      <c r="C1691" s="40">
        <v>28.9</v>
      </c>
      <c r="D1691" s="40">
        <v>16.100000000000001</v>
      </c>
    </row>
    <row r="1692" spans="1:4" x14ac:dyDescent="0.25">
      <c r="A1692" s="40">
        <v>20150823</v>
      </c>
      <c r="B1692" s="40">
        <v>2.5</v>
      </c>
      <c r="C1692" s="40">
        <v>26.7</v>
      </c>
      <c r="D1692" s="40">
        <v>15.6</v>
      </c>
    </row>
    <row r="1693" spans="1:4" x14ac:dyDescent="0.25">
      <c r="A1693" s="40">
        <v>20150824</v>
      </c>
      <c r="B1693" s="40">
        <v>0</v>
      </c>
      <c r="C1693" s="40">
        <v>22.8</v>
      </c>
      <c r="D1693" s="40">
        <v>11.1</v>
      </c>
    </row>
    <row r="1694" spans="1:4" x14ac:dyDescent="0.25">
      <c r="A1694" s="40">
        <v>20150825</v>
      </c>
      <c r="B1694" s="40">
        <v>0</v>
      </c>
      <c r="C1694" s="40">
        <v>21.1</v>
      </c>
      <c r="D1694" s="40">
        <v>11.7</v>
      </c>
    </row>
    <row r="1695" spans="1:4" x14ac:dyDescent="0.25">
      <c r="A1695" s="40">
        <v>20150826</v>
      </c>
      <c r="B1695" s="40">
        <v>0</v>
      </c>
      <c r="C1695" s="40">
        <v>22.8</v>
      </c>
      <c r="D1695" s="40">
        <v>12.2</v>
      </c>
    </row>
    <row r="1696" spans="1:4" x14ac:dyDescent="0.25">
      <c r="A1696" s="40">
        <v>20150827</v>
      </c>
      <c r="B1696" s="40">
        <v>0</v>
      </c>
      <c r="C1696" s="40">
        <v>24.4</v>
      </c>
      <c r="D1696" s="40">
        <v>13.9</v>
      </c>
    </row>
    <row r="1697" spans="1:4" x14ac:dyDescent="0.25">
      <c r="A1697" s="40">
        <v>20150828</v>
      </c>
      <c r="B1697" s="40">
        <v>0</v>
      </c>
      <c r="C1697" s="40">
        <v>25</v>
      </c>
      <c r="D1697" s="40">
        <v>14.4</v>
      </c>
    </row>
    <row r="1698" spans="1:4" x14ac:dyDescent="0.25">
      <c r="A1698" s="40">
        <v>20150829</v>
      </c>
      <c r="B1698" s="40">
        <v>35.299999999999997</v>
      </c>
      <c r="C1698" s="40">
        <v>18.899999999999999</v>
      </c>
      <c r="D1698" s="40">
        <v>17.2</v>
      </c>
    </row>
    <row r="1699" spans="1:4" x14ac:dyDescent="0.25">
      <c r="A1699" s="40">
        <v>20150830</v>
      </c>
      <c r="B1699" s="40">
        <v>0.5</v>
      </c>
      <c r="C1699" s="40">
        <v>22.8</v>
      </c>
      <c r="D1699" s="40">
        <v>15.6</v>
      </c>
    </row>
    <row r="1700" spans="1:4" x14ac:dyDescent="0.25">
      <c r="A1700" s="40">
        <v>20150831</v>
      </c>
      <c r="B1700" s="40">
        <v>0.5</v>
      </c>
      <c r="C1700" s="40">
        <v>24.4</v>
      </c>
      <c r="D1700" s="40">
        <v>15.6</v>
      </c>
    </row>
    <row r="1701" spans="1:4" x14ac:dyDescent="0.25">
      <c r="A1701" s="40">
        <v>20150901</v>
      </c>
      <c r="B1701" s="40">
        <v>0</v>
      </c>
      <c r="C1701" s="40">
        <v>28.9</v>
      </c>
      <c r="D1701" s="40">
        <v>16.100000000000001</v>
      </c>
    </row>
    <row r="1702" spans="1:4" x14ac:dyDescent="0.25">
      <c r="A1702" s="40">
        <v>20150902</v>
      </c>
      <c r="B1702" s="40">
        <v>0</v>
      </c>
      <c r="C1702" s="40">
        <v>31.7</v>
      </c>
      <c r="D1702" s="40">
        <v>20.6</v>
      </c>
    </row>
    <row r="1703" spans="1:4" x14ac:dyDescent="0.25">
      <c r="A1703" s="40">
        <v>20150903</v>
      </c>
      <c r="B1703" s="40">
        <v>0</v>
      </c>
      <c r="C1703" s="40">
        <v>29.4</v>
      </c>
      <c r="D1703" s="40">
        <v>20.6</v>
      </c>
    </row>
    <row r="1704" spans="1:4" x14ac:dyDescent="0.25">
      <c r="A1704" s="40">
        <v>20150904</v>
      </c>
      <c r="B1704" s="40">
        <v>0</v>
      </c>
      <c r="C1704" s="40">
        <v>31.1</v>
      </c>
      <c r="D1704" s="40">
        <v>21.1</v>
      </c>
    </row>
    <row r="1705" spans="1:4" x14ac:dyDescent="0.25">
      <c r="A1705" s="40">
        <v>20150905</v>
      </c>
      <c r="B1705" s="40">
        <v>1</v>
      </c>
      <c r="C1705" s="40">
        <v>32.200000000000003</v>
      </c>
      <c r="D1705" s="40">
        <v>21.1</v>
      </c>
    </row>
    <row r="1706" spans="1:4" x14ac:dyDescent="0.25">
      <c r="A1706" s="40">
        <v>20150906</v>
      </c>
      <c r="B1706" s="40">
        <v>0</v>
      </c>
      <c r="C1706" s="40">
        <v>32.200000000000003</v>
      </c>
      <c r="D1706" s="40">
        <v>22.8</v>
      </c>
    </row>
    <row r="1707" spans="1:4" x14ac:dyDescent="0.25">
      <c r="A1707" s="40">
        <v>20150907</v>
      </c>
      <c r="B1707" s="40">
        <v>3.8</v>
      </c>
      <c r="C1707" s="40">
        <v>32.799999999999997</v>
      </c>
      <c r="D1707" s="40">
        <v>20.6</v>
      </c>
    </row>
    <row r="1708" spans="1:4" x14ac:dyDescent="0.25">
      <c r="A1708" s="40">
        <v>20150908</v>
      </c>
      <c r="B1708" s="40">
        <v>0</v>
      </c>
      <c r="C1708" s="40">
        <v>32.799999999999997</v>
      </c>
      <c r="D1708" s="40">
        <v>20.6</v>
      </c>
    </row>
    <row r="1709" spans="1:4" x14ac:dyDescent="0.25">
      <c r="A1709" s="40">
        <v>20150909</v>
      </c>
      <c r="B1709" s="40">
        <v>0</v>
      </c>
      <c r="C1709" s="40">
        <v>25</v>
      </c>
      <c r="D1709" s="40">
        <v>18.3</v>
      </c>
    </row>
    <row r="1710" spans="1:4" x14ac:dyDescent="0.25">
      <c r="A1710" s="40">
        <v>20150910</v>
      </c>
      <c r="B1710" s="40">
        <v>4.5999999999999996</v>
      </c>
      <c r="C1710" s="40">
        <v>27.8</v>
      </c>
      <c r="D1710" s="40">
        <v>16.7</v>
      </c>
    </row>
    <row r="1711" spans="1:4" x14ac:dyDescent="0.25">
      <c r="A1711" s="40">
        <v>20150911</v>
      </c>
      <c r="B1711" s="40">
        <v>35.6</v>
      </c>
      <c r="C1711" s="40">
        <v>22.2</v>
      </c>
      <c r="D1711" s="40">
        <v>12.8</v>
      </c>
    </row>
    <row r="1712" spans="1:4" x14ac:dyDescent="0.25">
      <c r="A1712" s="40">
        <v>20150912</v>
      </c>
      <c r="B1712" s="40">
        <v>0</v>
      </c>
      <c r="C1712" s="40">
        <v>18.899999999999999</v>
      </c>
      <c r="D1712" s="40">
        <v>11.7</v>
      </c>
    </row>
    <row r="1713" spans="1:4" x14ac:dyDescent="0.25">
      <c r="A1713" s="40">
        <v>20150913</v>
      </c>
      <c r="B1713" s="40">
        <v>0</v>
      </c>
      <c r="C1713" s="40">
        <v>18.899999999999999</v>
      </c>
      <c r="D1713" s="40">
        <v>9.4</v>
      </c>
    </row>
    <row r="1714" spans="1:4" x14ac:dyDescent="0.25">
      <c r="A1714" s="40">
        <v>20150914</v>
      </c>
      <c r="B1714" s="40">
        <v>0</v>
      </c>
      <c r="C1714" s="40">
        <v>22.8</v>
      </c>
      <c r="D1714" s="40">
        <v>8.9</v>
      </c>
    </row>
    <row r="1715" spans="1:4" x14ac:dyDescent="0.25">
      <c r="A1715" s="40">
        <v>20150915</v>
      </c>
      <c r="B1715" s="40">
        <v>0</v>
      </c>
      <c r="C1715" s="40">
        <v>28.3</v>
      </c>
      <c r="D1715" s="40">
        <v>14.4</v>
      </c>
    </row>
    <row r="1716" spans="1:4" x14ac:dyDescent="0.25">
      <c r="A1716" s="40">
        <v>20150916</v>
      </c>
      <c r="B1716" s="40">
        <v>0</v>
      </c>
      <c r="C1716" s="40">
        <v>29.4</v>
      </c>
      <c r="D1716" s="40">
        <v>18.3</v>
      </c>
    </row>
    <row r="1717" spans="1:4" x14ac:dyDescent="0.25">
      <c r="A1717" s="40">
        <v>20150917</v>
      </c>
      <c r="B1717" s="40">
        <v>0</v>
      </c>
      <c r="C1717" s="40">
        <v>29.4</v>
      </c>
      <c r="D1717" s="40">
        <v>18.3</v>
      </c>
    </row>
    <row r="1718" spans="1:4" x14ac:dyDescent="0.25">
      <c r="A1718" s="40">
        <v>20150918</v>
      </c>
      <c r="B1718" s="40">
        <v>22.9</v>
      </c>
      <c r="C1718" s="40">
        <v>22.8</v>
      </c>
      <c r="D1718" s="40">
        <v>19.399999999999999</v>
      </c>
    </row>
    <row r="1719" spans="1:4" x14ac:dyDescent="0.25">
      <c r="A1719" s="40">
        <v>20150919</v>
      </c>
      <c r="B1719" s="40">
        <v>28.4</v>
      </c>
      <c r="C1719" s="40">
        <v>21.1</v>
      </c>
      <c r="D1719" s="40">
        <v>13.3</v>
      </c>
    </row>
    <row r="1720" spans="1:4" x14ac:dyDescent="0.25">
      <c r="A1720" s="40">
        <v>20150920</v>
      </c>
      <c r="B1720" s="40">
        <v>0</v>
      </c>
      <c r="C1720" s="40">
        <v>22.2</v>
      </c>
      <c r="D1720" s="40">
        <v>9.4</v>
      </c>
    </row>
    <row r="1721" spans="1:4" x14ac:dyDescent="0.25">
      <c r="A1721" s="40">
        <v>20150921</v>
      </c>
      <c r="B1721" s="40">
        <v>0</v>
      </c>
      <c r="C1721" s="40">
        <v>23.3</v>
      </c>
      <c r="D1721" s="40">
        <v>9.4</v>
      </c>
    </row>
    <row r="1722" spans="1:4" x14ac:dyDescent="0.25">
      <c r="A1722" s="40">
        <v>20150922</v>
      </c>
      <c r="B1722" s="40">
        <v>0</v>
      </c>
      <c r="C1722" s="40">
        <v>25.6</v>
      </c>
      <c r="D1722" s="40">
        <v>12.2</v>
      </c>
    </row>
    <row r="1723" spans="1:4" x14ac:dyDescent="0.25">
      <c r="A1723" s="40">
        <v>20150923</v>
      </c>
      <c r="B1723" s="40">
        <v>0</v>
      </c>
      <c r="C1723" s="40">
        <v>27.2</v>
      </c>
      <c r="D1723" s="40">
        <v>15</v>
      </c>
    </row>
    <row r="1724" spans="1:4" x14ac:dyDescent="0.25">
      <c r="A1724" s="40">
        <v>20150924</v>
      </c>
      <c r="B1724" s="40">
        <v>0</v>
      </c>
      <c r="C1724" s="40">
        <v>27.8</v>
      </c>
      <c r="D1724" s="40">
        <v>15</v>
      </c>
    </row>
    <row r="1725" spans="1:4" x14ac:dyDescent="0.25">
      <c r="A1725" s="40">
        <v>20150925</v>
      </c>
      <c r="B1725" s="40">
        <v>0</v>
      </c>
      <c r="C1725" s="40">
        <v>27.2</v>
      </c>
      <c r="D1725" s="40">
        <v>15</v>
      </c>
    </row>
    <row r="1726" spans="1:4" x14ac:dyDescent="0.25">
      <c r="A1726" s="40">
        <v>20150926</v>
      </c>
      <c r="B1726" s="40">
        <v>0</v>
      </c>
      <c r="C1726" s="40">
        <v>23.3</v>
      </c>
      <c r="D1726" s="40">
        <v>14.4</v>
      </c>
    </row>
    <row r="1727" spans="1:4" x14ac:dyDescent="0.25">
      <c r="A1727" s="40">
        <v>20150927</v>
      </c>
      <c r="B1727" s="40">
        <v>0</v>
      </c>
      <c r="C1727" s="40">
        <v>26.7</v>
      </c>
      <c r="D1727" s="40">
        <v>14.4</v>
      </c>
    </row>
    <row r="1728" spans="1:4" x14ac:dyDescent="0.25">
      <c r="A1728" s="40">
        <v>20150928</v>
      </c>
      <c r="B1728" s="40">
        <v>0</v>
      </c>
      <c r="C1728" s="40">
        <v>25</v>
      </c>
      <c r="D1728" s="40">
        <v>15.6</v>
      </c>
    </row>
    <row r="1729" spans="1:4" x14ac:dyDescent="0.25">
      <c r="A1729" s="40">
        <v>20150929</v>
      </c>
      <c r="B1729" s="40">
        <v>21.1</v>
      </c>
      <c r="C1729" s="40">
        <v>27.2</v>
      </c>
      <c r="D1729" s="40">
        <v>13.9</v>
      </c>
    </row>
    <row r="1730" spans="1:4" x14ac:dyDescent="0.25">
      <c r="A1730" s="40">
        <v>20150930</v>
      </c>
      <c r="B1730" s="40">
        <v>5.8</v>
      </c>
      <c r="C1730" s="40">
        <v>18.3</v>
      </c>
      <c r="D1730" s="40">
        <v>7.8</v>
      </c>
    </row>
    <row r="1731" spans="1:4" x14ac:dyDescent="0.25">
      <c r="A1731" s="40">
        <v>20151001</v>
      </c>
      <c r="B1731" s="40">
        <v>0</v>
      </c>
      <c r="C1731" s="40">
        <v>16.7</v>
      </c>
      <c r="D1731" s="40">
        <v>7.2</v>
      </c>
    </row>
    <row r="1732" spans="1:4" x14ac:dyDescent="0.25">
      <c r="A1732" s="40">
        <v>20151002</v>
      </c>
      <c r="B1732" s="40">
        <v>0</v>
      </c>
      <c r="C1732" s="40">
        <v>16.7</v>
      </c>
      <c r="D1732" s="40">
        <v>7.2</v>
      </c>
    </row>
    <row r="1733" spans="1:4" x14ac:dyDescent="0.25">
      <c r="A1733" s="40">
        <v>20151003</v>
      </c>
      <c r="B1733" s="40">
        <v>0</v>
      </c>
      <c r="C1733" s="40">
        <v>16.7</v>
      </c>
      <c r="D1733" s="40">
        <v>6.1</v>
      </c>
    </row>
    <row r="1734" spans="1:4" x14ac:dyDescent="0.25">
      <c r="A1734" s="40">
        <v>20151004</v>
      </c>
      <c r="B1734" s="40">
        <v>0</v>
      </c>
      <c r="C1734" s="40">
        <v>15</v>
      </c>
      <c r="D1734" s="40">
        <v>6.1</v>
      </c>
    </row>
    <row r="1735" spans="1:4" x14ac:dyDescent="0.25">
      <c r="A1735" s="40">
        <v>20151005</v>
      </c>
      <c r="B1735" s="40">
        <v>0</v>
      </c>
      <c r="C1735" s="40">
        <v>15</v>
      </c>
      <c r="D1735" s="40">
        <v>6.1</v>
      </c>
    </row>
    <row r="1736" spans="1:4" x14ac:dyDescent="0.25">
      <c r="A1736" s="40">
        <v>20151006</v>
      </c>
      <c r="B1736" s="40">
        <v>0</v>
      </c>
      <c r="C1736" s="40">
        <v>16.100000000000001</v>
      </c>
      <c r="D1736" s="40">
        <v>10.6</v>
      </c>
    </row>
    <row r="1737" spans="1:4" x14ac:dyDescent="0.25">
      <c r="A1737" s="40">
        <v>20151007</v>
      </c>
      <c r="B1737" s="40">
        <v>0</v>
      </c>
      <c r="C1737" s="40">
        <v>22.2</v>
      </c>
      <c r="D1737" s="40">
        <v>10</v>
      </c>
    </row>
    <row r="1738" spans="1:4" x14ac:dyDescent="0.25">
      <c r="A1738" s="40">
        <v>20151008</v>
      </c>
      <c r="B1738" s="40">
        <v>0</v>
      </c>
      <c r="C1738" s="40">
        <v>22.2</v>
      </c>
      <c r="D1738" s="40">
        <v>10</v>
      </c>
    </row>
    <row r="1739" spans="1:4" x14ac:dyDescent="0.25">
      <c r="A1739" s="40">
        <v>20151009</v>
      </c>
      <c r="B1739" s="40">
        <v>0</v>
      </c>
      <c r="C1739" s="40">
        <v>25</v>
      </c>
      <c r="D1739" s="40">
        <v>12.2</v>
      </c>
    </row>
    <row r="1740" spans="1:4" x14ac:dyDescent="0.25">
      <c r="A1740" s="40">
        <v>20151010</v>
      </c>
      <c r="B1740" s="40">
        <v>0</v>
      </c>
      <c r="C1740" s="40">
        <v>14.4</v>
      </c>
      <c r="D1740" s="40">
        <v>6.1</v>
      </c>
    </row>
    <row r="1741" spans="1:4" x14ac:dyDescent="0.25">
      <c r="A1741" s="40">
        <v>20151011</v>
      </c>
      <c r="B1741" s="40">
        <v>0</v>
      </c>
      <c r="C1741" s="40">
        <v>18.3</v>
      </c>
      <c r="D1741" s="40">
        <v>5.6</v>
      </c>
    </row>
    <row r="1742" spans="1:4" x14ac:dyDescent="0.25">
      <c r="A1742" s="40">
        <v>20151012</v>
      </c>
      <c r="B1742" s="40">
        <v>0</v>
      </c>
      <c r="C1742" s="40">
        <v>27.8</v>
      </c>
      <c r="D1742" s="40">
        <v>11.1</v>
      </c>
    </row>
    <row r="1743" spans="1:4" x14ac:dyDescent="0.25">
      <c r="A1743" s="40">
        <v>20151013</v>
      </c>
      <c r="B1743" s="40">
        <v>0</v>
      </c>
      <c r="C1743" s="40">
        <v>20.6</v>
      </c>
      <c r="D1743" s="40">
        <v>8.9</v>
      </c>
    </row>
    <row r="1744" spans="1:4" x14ac:dyDescent="0.25">
      <c r="A1744" s="40">
        <v>20151014</v>
      </c>
      <c r="B1744" s="40">
        <v>0</v>
      </c>
      <c r="C1744" s="40">
        <v>15</v>
      </c>
      <c r="D1744" s="40">
        <v>5.6</v>
      </c>
    </row>
    <row r="1745" spans="1:4" x14ac:dyDescent="0.25">
      <c r="A1745" s="40">
        <v>20151015</v>
      </c>
      <c r="B1745" s="40">
        <v>0</v>
      </c>
      <c r="C1745" s="40">
        <v>17.2</v>
      </c>
      <c r="D1745" s="40">
        <v>5</v>
      </c>
    </row>
    <row r="1746" spans="1:4" x14ac:dyDescent="0.25">
      <c r="A1746" s="40">
        <v>20151016</v>
      </c>
      <c r="B1746" s="40">
        <v>0</v>
      </c>
      <c r="C1746" s="40">
        <v>18.899999999999999</v>
      </c>
      <c r="D1746" s="40">
        <v>5</v>
      </c>
    </row>
    <row r="1747" spans="1:4" x14ac:dyDescent="0.25">
      <c r="A1747" s="40">
        <v>20151017</v>
      </c>
      <c r="B1747" s="40">
        <v>0</v>
      </c>
      <c r="C1747" s="40">
        <v>10</v>
      </c>
      <c r="D1747" s="40">
        <v>0</v>
      </c>
    </row>
    <row r="1748" spans="1:4" x14ac:dyDescent="0.25">
      <c r="A1748" s="40">
        <v>20151018</v>
      </c>
      <c r="B1748" s="40">
        <v>0</v>
      </c>
      <c r="C1748" s="40">
        <v>11.7</v>
      </c>
      <c r="D1748" s="40">
        <v>0</v>
      </c>
    </row>
    <row r="1749" spans="1:4" x14ac:dyDescent="0.25">
      <c r="A1749" s="40">
        <v>20151019</v>
      </c>
      <c r="B1749" s="40">
        <v>0</v>
      </c>
      <c r="C1749" s="40">
        <v>15.6</v>
      </c>
      <c r="D1749" s="40">
        <v>1.1000000000000001</v>
      </c>
    </row>
    <row r="1750" spans="1:4" x14ac:dyDescent="0.25">
      <c r="A1750" s="40">
        <v>20151020</v>
      </c>
      <c r="B1750" s="40">
        <v>0</v>
      </c>
      <c r="C1750" s="40">
        <v>24.4</v>
      </c>
      <c r="D1750" s="40">
        <v>9.4</v>
      </c>
    </row>
    <row r="1751" spans="1:4" x14ac:dyDescent="0.25">
      <c r="A1751" s="40">
        <v>20151021</v>
      </c>
      <c r="B1751" s="40">
        <v>3.8</v>
      </c>
      <c r="C1751" s="40">
        <v>23.9</v>
      </c>
      <c r="D1751" s="40">
        <v>13.3</v>
      </c>
    </row>
    <row r="1752" spans="1:4" x14ac:dyDescent="0.25">
      <c r="A1752" s="40">
        <v>20151022</v>
      </c>
      <c r="B1752" s="40">
        <v>1.5</v>
      </c>
      <c r="C1752" s="40">
        <v>19.399999999999999</v>
      </c>
      <c r="D1752" s="40">
        <v>8.9</v>
      </c>
    </row>
    <row r="1753" spans="1:4" x14ac:dyDescent="0.25">
      <c r="A1753" s="40">
        <v>20151023</v>
      </c>
      <c r="B1753" s="40">
        <v>0</v>
      </c>
      <c r="C1753" s="40">
        <v>17.8</v>
      </c>
      <c r="D1753" s="40">
        <v>7.8</v>
      </c>
    </row>
    <row r="1754" spans="1:4" x14ac:dyDescent="0.25">
      <c r="A1754" s="40">
        <v>20151024</v>
      </c>
      <c r="B1754" s="40">
        <v>15.2</v>
      </c>
      <c r="C1754" s="40">
        <v>17.8</v>
      </c>
      <c r="D1754" s="40">
        <v>11.7</v>
      </c>
    </row>
    <row r="1755" spans="1:4" x14ac:dyDescent="0.25">
      <c r="A1755" s="40">
        <v>20151025</v>
      </c>
      <c r="B1755" s="40">
        <v>0.3</v>
      </c>
      <c r="C1755" s="40">
        <v>14.4</v>
      </c>
      <c r="D1755" s="40">
        <v>3.3</v>
      </c>
    </row>
    <row r="1756" spans="1:4" x14ac:dyDescent="0.25">
      <c r="A1756" s="40">
        <v>20151026</v>
      </c>
      <c r="B1756" s="40">
        <v>0</v>
      </c>
      <c r="C1756" s="40">
        <v>15</v>
      </c>
      <c r="D1756" s="40">
        <v>3.3</v>
      </c>
    </row>
    <row r="1757" spans="1:4" x14ac:dyDescent="0.25">
      <c r="A1757" s="40">
        <v>20151027</v>
      </c>
      <c r="B1757" s="40">
        <v>0</v>
      </c>
      <c r="C1757" s="40">
        <v>16.7</v>
      </c>
      <c r="D1757" s="40">
        <v>3.9</v>
      </c>
    </row>
    <row r="1758" spans="1:4" x14ac:dyDescent="0.25">
      <c r="A1758" s="40">
        <v>20151028</v>
      </c>
      <c r="B1758" s="40">
        <v>39.4</v>
      </c>
      <c r="C1758" s="40">
        <v>13.9</v>
      </c>
      <c r="D1758" s="40">
        <v>6.7</v>
      </c>
    </row>
    <row r="1759" spans="1:4" x14ac:dyDescent="0.25">
      <c r="A1759" s="40">
        <v>20151029</v>
      </c>
      <c r="B1759" s="40">
        <v>1.3</v>
      </c>
      <c r="C1759" s="40">
        <v>10.6</v>
      </c>
      <c r="D1759" s="40">
        <v>2.8</v>
      </c>
    </row>
    <row r="1760" spans="1:4" x14ac:dyDescent="0.25">
      <c r="A1760" s="40">
        <v>20151030</v>
      </c>
      <c r="B1760" s="40">
        <v>0</v>
      </c>
      <c r="C1760" s="40">
        <v>8.9</v>
      </c>
      <c r="D1760" s="40">
        <v>3.3</v>
      </c>
    </row>
    <row r="1761" spans="1:4" x14ac:dyDescent="0.25">
      <c r="A1761" s="40">
        <v>20151031</v>
      </c>
      <c r="B1761" s="40">
        <v>6.4</v>
      </c>
      <c r="C1761" s="40">
        <v>10</v>
      </c>
      <c r="D1761" s="40">
        <v>5</v>
      </c>
    </row>
    <row r="1762" spans="1:4" x14ac:dyDescent="0.25">
      <c r="A1762" s="40">
        <v>20151101</v>
      </c>
      <c r="B1762" s="40">
        <v>5.0999999999999996</v>
      </c>
      <c r="C1762" s="40">
        <v>10</v>
      </c>
      <c r="D1762" s="40">
        <v>5</v>
      </c>
    </row>
    <row r="1763" spans="1:4" x14ac:dyDescent="0.25">
      <c r="A1763" s="40">
        <v>20151102</v>
      </c>
      <c r="B1763" s="40">
        <v>0</v>
      </c>
      <c r="C1763" s="40">
        <v>17.2</v>
      </c>
      <c r="D1763" s="40">
        <v>5.6</v>
      </c>
    </row>
    <row r="1764" spans="1:4" x14ac:dyDescent="0.25">
      <c r="A1764" s="40">
        <v>20151103</v>
      </c>
      <c r="B1764" s="40">
        <v>0</v>
      </c>
      <c r="C1764" s="40">
        <v>22.8</v>
      </c>
      <c r="D1764" s="40">
        <v>6.7</v>
      </c>
    </row>
    <row r="1765" spans="1:4" x14ac:dyDescent="0.25">
      <c r="A1765" s="40">
        <v>20151104</v>
      </c>
      <c r="B1765" s="40">
        <v>0</v>
      </c>
      <c r="C1765" s="40">
        <v>20.6</v>
      </c>
      <c r="D1765" s="40">
        <v>7.2</v>
      </c>
    </row>
    <row r="1766" spans="1:4" x14ac:dyDescent="0.25">
      <c r="A1766" s="40">
        <v>20151105</v>
      </c>
      <c r="B1766" s="40">
        <v>0</v>
      </c>
      <c r="C1766" s="40">
        <v>21.7</v>
      </c>
      <c r="D1766" s="40">
        <v>7.2</v>
      </c>
    </row>
    <row r="1767" spans="1:4" x14ac:dyDescent="0.25">
      <c r="A1767" s="40">
        <v>20151106</v>
      </c>
      <c r="B1767" s="40">
        <v>23.9</v>
      </c>
      <c r="C1767" s="40">
        <v>20</v>
      </c>
      <c r="D1767" s="40">
        <v>7.8</v>
      </c>
    </row>
    <row r="1768" spans="1:4" x14ac:dyDescent="0.25">
      <c r="A1768" s="40">
        <v>20151107</v>
      </c>
      <c r="B1768" s="40">
        <v>0</v>
      </c>
      <c r="C1768" s="40">
        <v>-9999</v>
      </c>
      <c r="D1768" s="40">
        <v>0.6</v>
      </c>
    </row>
    <row r="1769" spans="1:4" x14ac:dyDescent="0.25">
      <c r="A1769" s="40">
        <v>20151108</v>
      </c>
      <c r="B1769" s="40">
        <v>0</v>
      </c>
      <c r="C1769" s="40">
        <v>8.3000000000000007</v>
      </c>
      <c r="D1769" s="40">
        <v>0</v>
      </c>
    </row>
    <row r="1770" spans="1:4" x14ac:dyDescent="0.25">
      <c r="A1770" s="40">
        <v>20151109</v>
      </c>
      <c r="B1770" s="40">
        <v>0</v>
      </c>
      <c r="C1770" s="40">
        <v>11.7</v>
      </c>
      <c r="D1770" s="40">
        <v>0.6</v>
      </c>
    </row>
    <row r="1771" spans="1:4" x14ac:dyDescent="0.25">
      <c r="A1771" s="40">
        <v>20151110</v>
      </c>
      <c r="B1771" s="40">
        <v>0</v>
      </c>
      <c r="C1771" s="40">
        <v>12.2</v>
      </c>
      <c r="D1771" s="40">
        <v>-1.1000000000000001</v>
      </c>
    </row>
    <row r="1772" spans="1:4" x14ac:dyDescent="0.25">
      <c r="A1772" s="40">
        <v>20151111</v>
      </c>
      <c r="B1772" s="40">
        <v>0</v>
      </c>
      <c r="C1772" s="40">
        <v>11.1</v>
      </c>
      <c r="D1772" s="40">
        <v>-0.6</v>
      </c>
    </row>
    <row r="1773" spans="1:4" x14ac:dyDescent="0.25">
      <c r="A1773" s="40">
        <v>20151112</v>
      </c>
      <c r="B1773" s="40">
        <v>15.2</v>
      </c>
      <c r="C1773" s="40">
        <v>15</v>
      </c>
      <c r="D1773" s="40">
        <v>3.9</v>
      </c>
    </row>
    <row r="1774" spans="1:4" x14ac:dyDescent="0.25">
      <c r="A1774" s="40">
        <v>20151113</v>
      </c>
      <c r="B1774" s="40">
        <v>0</v>
      </c>
      <c r="C1774" s="40">
        <v>10</v>
      </c>
      <c r="D1774" s="40">
        <v>1.1000000000000001</v>
      </c>
    </row>
    <row r="1775" spans="1:4" x14ac:dyDescent="0.25">
      <c r="A1775" s="40">
        <v>20151114</v>
      </c>
      <c r="B1775" s="40">
        <v>0</v>
      </c>
      <c r="C1775" s="40">
        <v>8.3000000000000007</v>
      </c>
      <c r="D1775" s="40">
        <v>-1.7</v>
      </c>
    </row>
    <row r="1776" spans="1:4" x14ac:dyDescent="0.25">
      <c r="A1776" s="40">
        <v>20151115</v>
      </c>
      <c r="B1776" s="40">
        <v>0</v>
      </c>
      <c r="C1776" s="40">
        <v>13.3</v>
      </c>
      <c r="D1776" s="40">
        <v>-1.1000000000000001</v>
      </c>
    </row>
    <row r="1777" spans="1:4" x14ac:dyDescent="0.25">
      <c r="A1777" s="40">
        <v>20151116</v>
      </c>
      <c r="B1777" s="40">
        <v>0</v>
      </c>
      <c r="C1777" s="40">
        <v>16.100000000000001</v>
      </c>
      <c r="D1777" s="40">
        <v>6.7</v>
      </c>
    </row>
    <row r="1778" spans="1:4" x14ac:dyDescent="0.25">
      <c r="A1778" s="40">
        <v>20151117</v>
      </c>
      <c r="B1778" s="40">
        <v>1</v>
      </c>
      <c r="C1778" s="40">
        <v>-9999</v>
      </c>
      <c r="D1778" s="40">
        <v>-9999</v>
      </c>
    </row>
    <row r="1779" spans="1:4" x14ac:dyDescent="0.25">
      <c r="A1779" s="40">
        <v>20151118</v>
      </c>
      <c r="B1779" s="40">
        <v>22.9</v>
      </c>
      <c r="C1779" s="40">
        <v>16.100000000000001</v>
      </c>
      <c r="D1779" s="40">
        <v>10</v>
      </c>
    </row>
    <row r="1780" spans="1:4" x14ac:dyDescent="0.25">
      <c r="A1780" s="40">
        <v>20151119</v>
      </c>
      <c r="B1780" s="40">
        <v>2.2999999999999998</v>
      </c>
      <c r="C1780" s="40">
        <v>11.7</v>
      </c>
      <c r="D1780" s="40">
        <v>1.7</v>
      </c>
    </row>
    <row r="1781" spans="1:4" x14ac:dyDescent="0.25">
      <c r="A1781" s="40">
        <v>20151120</v>
      </c>
      <c r="B1781" s="40">
        <v>0</v>
      </c>
      <c r="C1781" s="40">
        <v>4.4000000000000004</v>
      </c>
      <c r="D1781" s="40">
        <v>-2.2000000000000002</v>
      </c>
    </row>
    <row r="1782" spans="1:4" x14ac:dyDescent="0.25">
      <c r="A1782" s="40">
        <v>20151121</v>
      </c>
      <c r="B1782" s="40">
        <v>22.9</v>
      </c>
      <c r="C1782" s="40">
        <v>2.2000000000000002</v>
      </c>
      <c r="D1782" s="40">
        <v>-3.3</v>
      </c>
    </row>
    <row r="1783" spans="1:4" x14ac:dyDescent="0.25">
      <c r="A1783" s="40">
        <v>20151122</v>
      </c>
      <c r="B1783" s="40">
        <v>-9999</v>
      </c>
      <c r="C1783" s="40">
        <v>-1.7</v>
      </c>
      <c r="D1783" s="40">
        <v>-12.8</v>
      </c>
    </row>
    <row r="1784" spans="1:4" x14ac:dyDescent="0.25">
      <c r="A1784" s="40">
        <v>20151123</v>
      </c>
      <c r="B1784" s="40">
        <v>0</v>
      </c>
      <c r="C1784" s="40">
        <v>-1.1000000000000001</v>
      </c>
      <c r="D1784" s="40">
        <v>-9.4</v>
      </c>
    </row>
    <row r="1785" spans="1:4" x14ac:dyDescent="0.25">
      <c r="A1785" s="40">
        <v>20151124</v>
      </c>
      <c r="B1785" s="40">
        <v>0</v>
      </c>
      <c r="C1785" s="40">
        <v>3.9</v>
      </c>
      <c r="D1785" s="40">
        <v>-5</v>
      </c>
    </row>
    <row r="1786" spans="1:4" x14ac:dyDescent="0.25">
      <c r="A1786" s="40">
        <v>20151125</v>
      </c>
      <c r="B1786" s="40">
        <v>0</v>
      </c>
      <c r="C1786" s="40">
        <v>5.6</v>
      </c>
      <c r="D1786" s="40">
        <v>-3.9</v>
      </c>
    </row>
    <row r="1787" spans="1:4" x14ac:dyDescent="0.25">
      <c r="A1787" s="40">
        <v>20151126</v>
      </c>
      <c r="B1787" s="40">
        <v>0.5</v>
      </c>
      <c r="C1787" s="40">
        <v>8.9</v>
      </c>
      <c r="D1787" s="40">
        <v>3.3</v>
      </c>
    </row>
    <row r="1788" spans="1:4" x14ac:dyDescent="0.25">
      <c r="A1788" s="40">
        <v>20151127</v>
      </c>
      <c r="B1788" s="40">
        <v>35.6</v>
      </c>
      <c r="C1788" s="40">
        <v>12.2</v>
      </c>
      <c r="D1788" s="40">
        <v>0.6</v>
      </c>
    </row>
    <row r="1789" spans="1:4" x14ac:dyDescent="0.25">
      <c r="A1789" s="40">
        <v>20151128</v>
      </c>
      <c r="B1789" s="40">
        <v>0</v>
      </c>
      <c r="C1789" s="40">
        <v>1.1000000000000001</v>
      </c>
      <c r="D1789" s="40">
        <v>-3.9</v>
      </c>
    </row>
    <row r="1790" spans="1:4" x14ac:dyDescent="0.25">
      <c r="A1790" s="40">
        <v>20151129</v>
      </c>
      <c r="B1790" s="40">
        <v>0</v>
      </c>
      <c r="C1790" s="40">
        <v>0</v>
      </c>
      <c r="D1790" s="40">
        <v>-4.4000000000000004</v>
      </c>
    </row>
    <row r="1791" spans="1:4" x14ac:dyDescent="0.25">
      <c r="A1791" s="40">
        <v>20151130</v>
      </c>
      <c r="B1791" s="40">
        <v>2.5</v>
      </c>
      <c r="C1791" s="40">
        <v>2.2000000000000002</v>
      </c>
      <c r="D1791" s="40">
        <v>-3.9</v>
      </c>
    </row>
    <row r="1792" spans="1:4" x14ac:dyDescent="0.25">
      <c r="A1792" s="40">
        <v>20151201</v>
      </c>
      <c r="B1792" s="40">
        <v>12.7</v>
      </c>
      <c r="C1792" s="40">
        <v>4.4000000000000004</v>
      </c>
      <c r="D1792" s="40">
        <v>0.6</v>
      </c>
    </row>
    <row r="1793" spans="1:4" x14ac:dyDescent="0.25">
      <c r="A1793" s="40">
        <v>20151202</v>
      </c>
      <c r="B1793" s="40">
        <v>2.5</v>
      </c>
      <c r="C1793" s="40">
        <v>1.7</v>
      </c>
      <c r="D1793" s="40">
        <v>-2.2000000000000002</v>
      </c>
    </row>
    <row r="1794" spans="1:4" x14ac:dyDescent="0.25">
      <c r="A1794" s="40">
        <v>20151203</v>
      </c>
      <c r="B1794" s="40">
        <v>0</v>
      </c>
      <c r="C1794" s="40">
        <v>2.2000000000000002</v>
      </c>
      <c r="D1794" s="40">
        <v>-2.2000000000000002</v>
      </c>
    </row>
    <row r="1795" spans="1:4" x14ac:dyDescent="0.25">
      <c r="A1795" s="40">
        <v>20151204</v>
      </c>
      <c r="B1795" s="40">
        <v>0</v>
      </c>
      <c r="C1795" s="40">
        <v>1.7</v>
      </c>
      <c r="D1795" s="40">
        <v>-2.8</v>
      </c>
    </row>
    <row r="1796" spans="1:4" x14ac:dyDescent="0.25">
      <c r="A1796" s="40">
        <v>20151205</v>
      </c>
      <c r="B1796" s="40">
        <v>0</v>
      </c>
      <c r="C1796" s="40">
        <v>8.9</v>
      </c>
      <c r="D1796" s="40">
        <v>-2.8</v>
      </c>
    </row>
    <row r="1797" spans="1:4" x14ac:dyDescent="0.25">
      <c r="A1797" s="40">
        <v>20151206</v>
      </c>
      <c r="B1797" s="40">
        <v>0</v>
      </c>
      <c r="C1797" s="40">
        <v>6.7</v>
      </c>
      <c r="D1797" s="40">
        <v>-0.6</v>
      </c>
    </row>
    <row r="1798" spans="1:4" x14ac:dyDescent="0.25">
      <c r="A1798" s="40">
        <v>20151207</v>
      </c>
      <c r="B1798" s="40">
        <v>0</v>
      </c>
      <c r="C1798" s="40">
        <v>3.3</v>
      </c>
      <c r="D1798" s="40">
        <v>-1.1000000000000001</v>
      </c>
    </row>
    <row r="1799" spans="1:4" x14ac:dyDescent="0.25">
      <c r="A1799" s="40">
        <v>20151208</v>
      </c>
      <c r="B1799" s="40">
        <v>0</v>
      </c>
      <c r="C1799" s="40">
        <v>5</v>
      </c>
      <c r="D1799" s="40">
        <v>0.6</v>
      </c>
    </row>
    <row r="1800" spans="1:4" x14ac:dyDescent="0.25">
      <c r="A1800" s="40">
        <v>20151209</v>
      </c>
      <c r="B1800" s="40">
        <v>0</v>
      </c>
      <c r="C1800" s="40">
        <v>6.1</v>
      </c>
      <c r="D1800" s="40">
        <v>0</v>
      </c>
    </row>
    <row r="1801" spans="1:4" x14ac:dyDescent="0.25">
      <c r="A1801" s="40">
        <v>20151210</v>
      </c>
      <c r="B1801" s="40">
        <v>0</v>
      </c>
      <c r="C1801" s="40">
        <v>10.6</v>
      </c>
      <c r="D1801" s="40">
        <v>-0.6</v>
      </c>
    </row>
    <row r="1802" spans="1:4" x14ac:dyDescent="0.25">
      <c r="A1802" s="40">
        <v>20151211</v>
      </c>
      <c r="B1802" s="40">
        <v>0</v>
      </c>
      <c r="C1802" s="40">
        <v>12.8</v>
      </c>
      <c r="D1802" s="40">
        <v>2.2000000000000002</v>
      </c>
    </row>
    <row r="1803" spans="1:4" x14ac:dyDescent="0.25">
      <c r="A1803" s="40">
        <v>20151212</v>
      </c>
      <c r="B1803" s="40">
        <v>0</v>
      </c>
      <c r="C1803" s="40">
        <v>7.2</v>
      </c>
      <c r="D1803" s="40">
        <v>1.7</v>
      </c>
    </row>
    <row r="1804" spans="1:4" x14ac:dyDescent="0.25">
      <c r="A1804" s="40">
        <v>20151213</v>
      </c>
      <c r="B1804" s="40">
        <v>12.7</v>
      </c>
      <c r="C1804" s="40">
        <v>12.2</v>
      </c>
      <c r="D1804" s="40">
        <v>4.4000000000000004</v>
      </c>
    </row>
    <row r="1805" spans="1:4" x14ac:dyDescent="0.25">
      <c r="A1805" s="40">
        <v>20151214</v>
      </c>
      <c r="B1805" s="40">
        <v>48.3</v>
      </c>
      <c r="C1805" s="40">
        <v>15.6</v>
      </c>
      <c r="D1805" s="40">
        <v>7.8</v>
      </c>
    </row>
    <row r="1806" spans="1:4" x14ac:dyDescent="0.25">
      <c r="A1806" s="40">
        <v>20151215</v>
      </c>
      <c r="B1806" s="40">
        <v>0.8</v>
      </c>
      <c r="C1806" s="40">
        <v>10</v>
      </c>
      <c r="D1806" s="40">
        <v>1.7</v>
      </c>
    </row>
    <row r="1807" spans="1:4" x14ac:dyDescent="0.25">
      <c r="A1807" s="40">
        <v>20151216</v>
      </c>
      <c r="B1807" s="40">
        <v>0</v>
      </c>
      <c r="C1807" s="40">
        <v>6.7</v>
      </c>
      <c r="D1807" s="40">
        <v>1.7</v>
      </c>
    </row>
    <row r="1808" spans="1:4" x14ac:dyDescent="0.25">
      <c r="A1808" s="40">
        <v>20151217</v>
      </c>
      <c r="B1808" s="40">
        <v>0</v>
      </c>
      <c r="C1808" s="40">
        <v>10</v>
      </c>
      <c r="D1808" s="40">
        <v>-2.2000000000000002</v>
      </c>
    </row>
    <row r="1809" spans="1:4" x14ac:dyDescent="0.25">
      <c r="A1809" s="40">
        <v>20151218</v>
      </c>
      <c r="B1809" s="40">
        <v>0</v>
      </c>
      <c r="C1809" s="40">
        <v>0.6</v>
      </c>
      <c r="D1809" s="40">
        <v>-6.7</v>
      </c>
    </row>
    <row r="1810" spans="1:4" x14ac:dyDescent="0.25">
      <c r="A1810" s="40">
        <v>20151219</v>
      </c>
      <c r="B1810" s="40">
        <v>0</v>
      </c>
      <c r="C1810" s="40">
        <v>-0.6</v>
      </c>
      <c r="D1810" s="40">
        <v>-11.1</v>
      </c>
    </row>
    <row r="1811" spans="1:4" x14ac:dyDescent="0.25">
      <c r="A1811" s="40">
        <v>20151220</v>
      </c>
      <c r="B1811" s="40">
        <v>0</v>
      </c>
      <c r="C1811" s="40">
        <v>2.2000000000000002</v>
      </c>
      <c r="D1811" s="40">
        <v>-11.1</v>
      </c>
    </row>
    <row r="1812" spans="1:4" x14ac:dyDescent="0.25">
      <c r="A1812" s="40">
        <v>20151221</v>
      </c>
      <c r="B1812" s="40">
        <v>2</v>
      </c>
      <c r="C1812" s="40">
        <v>8.3000000000000007</v>
      </c>
      <c r="D1812" s="40">
        <v>2.2000000000000002</v>
      </c>
    </row>
    <row r="1813" spans="1:4" x14ac:dyDescent="0.25">
      <c r="A1813" s="40">
        <v>20151222</v>
      </c>
      <c r="B1813" s="40">
        <v>2.2999999999999998</v>
      </c>
      <c r="C1813" s="40">
        <v>5.6</v>
      </c>
      <c r="D1813" s="40">
        <v>0.6</v>
      </c>
    </row>
    <row r="1814" spans="1:4" x14ac:dyDescent="0.25">
      <c r="A1814" s="40">
        <v>20151223</v>
      </c>
      <c r="B1814" s="40">
        <v>0.3</v>
      </c>
      <c r="C1814" s="40">
        <v>6.7</v>
      </c>
      <c r="D1814" s="40">
        <v>-0.6</v>
      </c>
    </row>
    <row r="1815" spans="1:4" x14ac:dyDescent="0.25">
      <c r="A1815" s="40">
        <v>20151224</v>
      </c>
      <c r="B1815" s="40">
        <v>8.1</v>
      </c>
      <c r="C1815" s="40">
        <v>11.7</v>
      </c>
      <c r="D1815" s="40">
        <v>0.6</v>
      </c>
    </row>
    <row r="1816" spans="1:4" x14ac:dyDescent="0.25">
      <c r="A1816" s="40">
        <v>20151225</v>
      </c>
      <c r="B1816" s="40">
        <v>0.8</v>
      </c>
      <c r="C1816" s="40">
        <v>2.2000000000000002</v>
      </c>
      <c r="D1816" s="40">
        <v>-1.1000000000000001</v>
      </c>
    </row>
    <row r="1817" spans="1:4" x14ac:dyDescent="0.25">
      <c r="A1817" s="40">
        <v>20151226</v>
      </c>
      <c r="B1817" s="40">
        <v>0</v>
      </c>
      <c r="C1817" s="40">
        <v>0.6</v>
      </c>
      <c r="D1817" s="40">
        <v>-1.1000000000000001</v>
      </c>
    </row>
    <row r="1818" spans="1:4" x14ac:dyDescent="0.25">
      <c r="A1818" s="40">
        <v>20151227</v>
      </c>
      <c r="B1818" s="40">
        <v>1.3</v>
      </c>
      <c r="C1818" s="40">
        <v>2.8</v>
      </c>
      <c r="D1818" s="40">
        <v>0.6</v>
      </c>
    </row>
    <row r="1819" spans="1:4" x14ac:dyDescent="0.25">
      <c r="A1819" s="40">
        <v>20151228</v>
      </c>
      <c r="B1819" s="40">
        <v>0</v>
      </c>
      <c r="C1819" s="40">
        <v>2.2000000000000002</v>
      </c>
      <c r="D1819" s="40">
        <v>-2.8</v>
      </c>
    </row>
    <row r="1820" spans="1:4" x14ac:dyDescent="0.25">
      <c r="A1820" s="40">
        <v>20151229</v>
      </c>
      <c r="B1820" s="40">
        <v>27.9</v>
      </c>
      <c r="C1820" s="40">
        <v>-2.2000000000000002</v>
      </c>
      <c r="D1820" s="40">
        <v>-4.4000000000000004</v>
      </c>
    </row>
    <row r="1821" spans="1:4" x14ac:dyDescent="0.25">
      <c r="A1821" s="40">
        <v>20151230</v>
      </c>
      <c r="B1821" s="40">
        <v>0</v>
      </c>
      <c r="C1821" s="40">
        <v>-2.8</v>
      </c>
      <c r="D1821" s="40">
        <v>-5</v>
      </c>
    </row>
    <row r="1822" spans="1:4" x14ac:dyDescent="0.25">
      <c r="A1822" s="40">
        <v>20151231</v>
      </c>
      <c r="B1822" s="40">
        <v>1.3</v>
      </c>
      <c r="C1822" s="40">
        <v>-2.2000000000000002</v>
      </c>
      <c r="D1822" s="40">
        <v>-8.3000000000000007</v>
      </c>
    </row>
    <row r="1823" spans="1:4" x14ac:dyDescent="0.25">
      <c r="A1823" s="40">
        <v>20160101</v>
      </c>
      <c r="B1823" s="40">
        <v>0</v>
      </c>
      <c r="C1823" s="40">
        <v>-5</v>
      </c>
      <c r="D1823" s="40">
        <v>-9.4</v>
      </c>
    </row>
    <row r="1824" spans="1:4" x14ac:dyDescent="0.25">
      <c r="A1824" s="40">
        <v>20160102</v>
      </c>
      <c r="B1824" s="40">
        <v>0</v>
      </c>
      <c r="C1824" s="40">
        <v>-1.1000000000000001</v>
      </c>
      <c r="D1824" s="40">
        <v>-10.6</v>
      </c>
    </row>
    <row r="1825" spans="1:4" x14ac:dyDescent="0.25">
      <c r="A1825" s="40">
        <v>20160103</v>
      </c>
      <c r="B1825" s="40">
        <v>0</v>
      </c>
      <c r="C1825" s="40">
        <v>-1.7</v>
      </c>
      <c r="D1825" s="40">
        <v>-10.6</v>
      </c>
    </row>
    <row r="1826" spans="1:4" x14ac:dyDescent="0.25">
      <c r="A1826" s="40">
        <v>20160104</v>
      </c>
      <c r="B1826" s="40">
        <v>0</v>
      </c>
      <c r="C1826" s="40">
        <v>-2.8</v>
      </c>
      <c r="D1826" s="40">
        <v>-5</v>
      </c>
    </row>
    <row r="1827" spans="1:4" x14ac:dyDescent="0.25">
      <c r="A1827" s="40">
        <v>20160105</v>
      </c>
      <c r="B1827" s="40">
        <v>0</v>
      </c>
      <c r="C1827" s="40">
        <v>-2.8</v>
      </c>
      <c r="D1827" s="40">
        <v>-8.9</v>
      </c>
    </row>
    <row r="1828" spans="1:4" x14ac:dyDescent="0.25">
      <c r="A1828" s="40">
        <v>20160106</v>
      </c>
      <c r="B1828" s="40">
        <v>0</v>
      </c>
      <c r="C1828" s="40">
        <v>-1.7</v>
      </c>
      <c r="D1828" s="40">
        <v>-6.7</v>
      </c>
    </row>
    <row r="1829" spans="1:4" x14ac:dyDescent="0.25">
      <c r="A1829" s="40">
        <v>20160107</v>
      </c>
      <c r="B1829" s="40">
        <v>2.5</v>
      </c>
      <c r="C1829" s="40">
        <v>0.6</v>
      </c>
      <c r="D1829" s="40">
        <v>-4.4000000000000004</v>
      </c>
    </row>
    <row r="1830" spans="1:4" x14ac:dyDescent="0.25">
      <c r="A1830" s="40">
        <v>20160108</v>
      </c>
      <c r="B1830" s="40">
        <v>5.0999999999999996</v>
      </c>
      <c r="C1830" s="40">
        <v>1.7</v>
      </c>
      <c r="D1830" s="40">
        <v>0</v>
      </c>
    </row>
    <row r="1831" spans="1:4" x14ac:dyDescent="0.25">
      <c r="A1831" s="40">
        <v>20160109</v>
      </c>
      <c r="B1831" s="40">
        <v>1.3</v>
      </c>
      <c r="C1831" s="40">
        <v>0</v>
      </c>
      <c r="D1831" s="40">
        <v>-1.7</v>
      </c>
    </row>
    <row r="1832" spans="1:4" x14ac:dyDescent="0.25">
      <c r="A1832" s="40">
        <v>20160110</v>
      </c>
      <c r="B1832" s="40">
        <v>0</v>
      </c>
      <c r="C1832" s="40">
        <v>1.7</v>
      </c>
      <c r="D1832" s="40">
        <v>-17.2</v>
      </c>
    </row>
    <row r="1833" spans="1:4" x14ac:dyDescent="0.25">
      <c r="A1833" s="40">
        <v>20160111</v>
      </c>
      <c r="B1833" s="40">
        <v>0</v>
      </c>
      <c r="C1833" s="40">
        <v>-15.6</v>
      </c>
      <c r="D1833" s="40">
        <v>-18.899999999999999</v>
      </c>
    </row>
    <row r="1834" spans="1:4" x14ac:dyDescent="0.25">
      <c r="A1834" s="40">
        <v>20160112</v>
      </c>
      <c r="B1834" s="40">
        <v>0.8</v>
      </c>
      <c r="C1834" s="40">
        <v>-9.4</v>
      </c>
      <c r="D1834" s="40">
        <v>-17.8</v>
      </c>
    </row>
    <row r="1835" spans="1:4" x14ac:dyDescent="0.25">
      <c r="A1835" s="40">
        <v>20160113</v>
      </c>
      <c r="B1835" s="40">
        <v>0</v>
      </c>
      <c r="C1835" s="40">
        <v>-12.8</v>
      </c>
      <c r="D1835" s="40">
        <v>-17.8</v>
      </c>
    </row>
    <row r="1836" spans="1:4" x14ac:dyDescent="0.25">
      <c r="A1836" s="40">
        <v>20160114</v>
      </c>
      <c r="B1836" s="40">
        <v>0</v>
      </c>
      <c r="C1836" s="40">
        <v>-1.7</v>
      </c>
      <c r="D1836" s="40">
        <v>-16.100000000000001</v>
      </c>
    </row>
    <row r="1837" spans="1:4" x14ac:dyDescent="0.25">
      <c r="A1837" s="40">
        <v>20160115</v>
      </c>
      <c r="B1837" s="40">
        <v>0</v>
      </c>
      <c r="C1837" s="40">
        <v>6.1</v>
      </c>
      <c r="D1837" s="40">
        <v>-3.3</v>
      </c>
    </row>
    <row r="1838" spans="1:4" x14ac:dyDescent="0.25">
      <c r="A1838" s="40">
        <v>20160116</v>
      </c>
      <c r="B1838" s="40">
        <v>0</v>
      </c>
      <c r="C1838" s="40">
        <v>0</v>
      </c>
      <c r="D1838" s="40">
        <v>-8.3000000000000007</v>
      </c>
    </row>
    <row r="1839" spans="1:4" x14ac:dyDescent="0.25">
      <c r="A1839" s="40">
        <v>20160117</v>
      </c>
      <c r="B1839" s="40">
        <v>0</v>
      </c>
      <c r="C1839" s="40">
        <v>-7.2</v>
      </c>
      <c r="D1839" s="40">
        <v>-21.1</v>
      </c>
    </row>
    <row r="1840" spans="1:4" x14ac:dyDescent="0.25">
      <c r="A1840" s="40">
        <v>20160118</v>
      </c>
      <c r="B1840" s="40">
        <v>0</v>
      </c>
      <c r="C1840" s="40">
        <v>-17.2</v>
      </c>
      <c r="D1840" s="40">
        <v>-21.7</v>
      </c>
    </row>
    <row r="1841" spans="1:4" x14ac:dyDescent="0.25">
      <c r="A1841" s="40">
        <v>20160119</v>
      </c>
      <c r="B1841" s="40">
        <v>0</v>
      </c>
      <c r="C1841" s="40">
        <v>-15.6</v>
      </c>
      <c r="D1841" s="40">
        <v>-21.7</v>
      </c>
    </row>
    <row r="1842" spans="1:4" x14ac:dyDescent="0.25">
      <c r="A1842" s="40">
        <v>20160120</v>
      </c>
      <c r="B1842" s="40">
        <v>0.3</v>
      </c>
      <c r="C1842" s="40">
        <v>-10.6</v>
      </c>
      <c r="D1842" s="40">
        <v>-19.399999999999999</v>
      </c>
    </row>
    <row r="1843" spans="1:4" x14ac:dyDescent="0.25">
      <c r="A1843" s="40">
        <v>20160121</v>
      </c>
      <c r="B1843" s="40">
        <v>0</v>
      </c>
      <c r="C1843" s="40">
        <v>-6.1</v>
      </c>
      <c r="D1843" s="40">
        <v>-12.8</v>
      </c>
    </row>
    <row r="1844" spans="1:4" x14ac:dyDescent="0.25">
      <c r="A1844" s="40">
        <v>20160122</v>
      </c>
      <c r="B1844" s="40">
        <v>0</v>
      </c>
      <c r="C1844" s="40">
        <v>-5</v>
      </c>
      <c r="D1844" s="40">
        <v>-10.6</v>
      </c>
    </row>
    <row r="1845" spans="1:4" x14ac:dyDescent="0.25">
      <c r="A1845" s="40">
        <v>20160123</v>
      </c>
      <c r="B1845" s="40">
        <v>0</v>
      </c>
      <c r="C1845" s="40">
        <v>-3.9</v>
      </c>
      <c r="D1845" s="40">
        <v>-11.1</v>
      </c>
    </row>
    <row r="1846" spans="1:4" x14ac:dyDescent="0.25">
      <c r="A1846" s="40">
        <v>20160124</v>
      </c>
      <c r="B1846" s="40">
        <v>0</v>
      </c>
      <c r="C1846" s="40">
        <v>-0.6</v>
      </c>
      <c r="D1846" s="40">
        <v>-11.7</v>
      </c>
    </row>
    <row r="1847" spans="1:4" x14ac:dyDescent="0.25">
      <c r="A1847" s="40">
        <v>20160125</v>
      </c>
      <c r="B1847" s="40">
        <v>0</v>
      </c>
      <c r="C1847" s="40">
        <v>-2.2000000000000002</v>
      </c>
      <c r="D1847" s="40">
        <v>-5.6</v>
      </c>
    </row>
    <row r="1848" spans="1:4" x14ac:dyDescent="0.25">
      <c r="A1848" s="40">
        <v>20160126</v>
      </c>
      <c r="B1848" s="40">
        <v>5.0999999999999996</v>
      </c>
      <c r="C1848" s="40">
        <v>0</v>
      </c>
      <c r="D1848" s="40">
        <v>-6.1</v>
      </c>
    </row>
    <row r="1849" spans="1:4" x14ac:dyDescent="0.25">
      <c r="A1849" s="40">
        <v>20160127</v>
      </c>
      <c r="B1849" s="40">
        <v>0</v>
      </c>
      <c r="C1849" s="40">
        <v>-2.8</v>
      </c>
      <c r="D1849" s="40">
        <v>-5.6</v>
      </c>
    </row>
    <row r="1850" spans="1:4" x14ac:dyDescent="0.25">
      <c r="A1850" s="40">
        <v>20160128</v>
      </c>
      <c r="B1850" s="40">
        <v>0</v>
      </c>
      <c r="C1850" s="40">
        <v>1.7</v>
      </c>
      <c r="D1850" s="40">
        <v>-6.1</v>
      </c>
    </row>
    <row r="1851" spans="1:4" x14ac:dyDescent="0.25">
      <c r="A1851" s="40">
        <v>20160129</v>
      </c>
      <c r="B1851" s="40">
        <v>0</v>
      </c>
      <c r="C1851" s="40">
        <v>2.8</v>
      </c>
      <c r="D1851" s="40">
        <v>-9.4</v>
      </c>
    </row>
    <row r="1852" spans="1:4" x14ac:dyDescent="0.25">
      <c r="A1852" s="40">
        <v>20160130</v>
      </c>
      <c r="B1852" s="40">
        <v>0</v>
      </c>
      <c r="C1852" s="40">
        <v>0.6</v>
      </c>
      <c r="D1852" s="40">
        <v>-9.4</v>
      </c>
    </row>
    <row r="1853" spans="1:4" x14ac:dyDescent="0.25">
      <c r="A1853" s="40">
        <v>20160131</v>
      </c>
      <c r="B1853" s="40">
        <v>0</v>
      </c>
      <c r="C1853" s="40">
        <v>5.6</v>
      </c>
      <c r="D1853" s="40">
        <v>-3.9</v>
      </c>
    </row>
    <row r="1854" spans="1:4" x14ac:dyDescent="0.25">
      <c r="A1854" s="40">
        <v>20160201</v>
      </c>
      <c r="B1854" s="40">
        <v>0</v>
      </c>
      <c r="C1854" s="40">
        <v>2.8</v>
      </c>
      <c r="D1854" s="40">
        <v>-4.4000000000000004</v>
      </c>
    </row>
    <row r="1855" spans="1:4" x14ac:dyDescent="0.25">
      <c r="A1855" s="40">
        <v>20160202</v>
      </c>
      <c r="B1855" s="40">
        <v>0.3</v>
      </c>
      <c r="C1855" s="40">
        <v>1.1000000000000001</v>
      </c>
      <c r="D1855" s="40">
        <v>-2.8</v>
      </c>
    </row>
    <row r="1856" spans="1:4" x14ac:dyDescent="0.25">
      <c r="A1856" s="40">
        <v>20160203</v>
      </c>
      <c r="B1856" s="40">
        <v>14</v>
      </c>
      <c r="C1856" s="40">
        <v>1.1000000000000001</v>
      </c>
      <c r="D1856" s="40">
        <v>-1.1000000000000001</v>
      </c>
    </row>
    <row r="1857" spans="1:4" x14ac:dyDescent="0.25">
      <c r="A1857" s="40">
        <v>20160204</v>
      </c>
      <c r="B1857" s="40">
        <v>1</v>
      </c>
      <c r="C1857" s="40">
        <v>-0.6</v>
      </c>
      <c r="D1857" s="40">
        <v>-12.2</v>
      </c>
    </row>
    <row r="1858" spans="1:4" x14ac:dyDescent="0.25">
      <c r="A1858" s="40">
        <v>20160205</v>
      </c>
      <c r="B1858" s="40">
        <v>0.3</v>
      </c>
      <c r="C1858" s="40">
        <v>-1.1000000000000001</v>
      </c>
      <c r="D1858" s="40">
        <v>-12.2</v>
      </c>
    </row>
    <row r="1859" spans="1:4" x14ac:dyDescent="0.25">
      <c r="A1859" s="40">
        <v>20160206</v>
      </c>
      <c r="B1859" s="40">
        <v>0</v>
      </c>
      <c r="C1859" s="40">
        <v>-1.7</v>
      </c>
      <c r="D1859" s="40">
        <v>-7.2</v>
      </c>
    </row>
    <row r="1860" spans="1:4" x14ac:dyDescent="0.25">
      <c r="A1860" s="40">
        <v>20160207</v>
      </c>
      <c r="B1860" s="40">
        <v>0</v>
      </c>
      <c r="C1860" s="40">
        <v>2.8</v>
      </c>
      <c r="D1860" s="40">
        <v>-2.8</v>
      </c>
    </row>
    <row r="1861" spans="1:4" x14ac:dyDescent="0.25">
      <c r="A1861" s="40">
        <v>20160208</v>
      </c>
      <c r="B1861" s="40">
        <v>0.8</v>
      </c>
      <c r="C1861" s="40">
        <v>5</v>
      </c>
      <c r="D1861" s="40">
        <v>-7.8</v>
      </c>
    </row>
    <row r="1862" spans="1:4" x14ac:dyDescent="0.25">
      <c r="A1862" s="40">
        <v>20160209</v>
      </c>
      <c r="B1862" s="40">
        <v>0</v>
      </c>
      <c r="C1862" s="40">
        <v>-9999</v>
      </c>
      <c r="D1862" s="40">
        <v>-12.2</v>
      </c>
    </row>
    <row r="1863" spans="1:4" x14ac:dyDescent="0.25">
      <c r="A1863" s="40">
        <v>20160210</v>
      </c>
      <c r="B1863" s="40">
        <v>0</v>
      </c>
      <c r="C1863" s="40">
        <v>-10</v>
      </c>
      <c r="D1863" s="40">
        <v>-15.6</v>
      </c>
    </row>
    <row r="1864" spans="1:4" x14ac:dyDescent="0.25">
      <c r="A1864" s="40">
        <v>20160211</v>
      </c>
      <c r="B1864" s="40">
        <v>0</v>
      </c>
      <c r="C1864" s="40">
        <v>-10</v>
      </c>
      <c r="D1864" s="40">
        <v>-15.6</v>
      </c>
    </row>
    <row r="1865" spans="1:4" x14ac:dyDescent="0.25">
      <c r="A1865" s="40">
        <v>20160212</v>
      </c>
      <c r="B1865" s="40">
        <v>0</v>
      </c>
      <c r="C1865" s="40">
        <v>-7.8</v>
      </c>
      <c r="D1865" s="40">
        <v>-15.6</v>
      </c>
    </row>
    <row r="1866" spans="1:4" x14ac:dyDescent="0.25">
      <c r="A1866" s="40">
        <v>20160213</v>
      </c>
      <c r="B1866" s="40">
        <v>0</v>
      </c>
      <c r="C1866" s="40">
        <v>-7.8</v>
      </c>
      <c r="D1866" s="40">
        <v>-18.3</v>
      </c>
    </row>
    <row r="1867" spans="1:4" x14ac:dyDescent="0.25">
      <c r="A1867" s="40">
        <v>20160214</v>
      </c>
      <c r="B1867" s="40">
        <v>0</v>
      </c>
      <c r="C1867" s="40">
        <v>-10</v>
      </c>
      <c r="D1867" s="40">
        <v>-18.3</v>
      </c>
    </row>
    <row r="1868" spans="1:4" x14ac:dyDescent="0.25">
      <c r="A1868" s="40">
        <v>20160215</v>
      </c>
      <c r="B1868" s="40">
        <v>3.8</v>
      </c>
      <c r="C1868" s="40">
        <v>-7.8</v>
      </c>
      <c r="D1868" s="40">
        <v>-10</v>
      </c>
    </row>
    <row r="1869" spans="1:4" x14ac:dyDescent="0.25">
      <c r="A1869" s="40">
        <v>20160216</v>
      </c>
      <c r="B1869" s="40">
        <v>0.5</v>
      </c>
      <c r="C1869" s="40">
        <v>-2.8</v>
      </c>
      <c r="D1869" s="40">
        <v>-7.8</v>
      </c>
    </row>
    <row r="1870" spans="1:4" x14ac:dyDescent="0.25">
      <c r="A1870" s="40">
        <v>20160217</v>
      </c>
      <c r="B1870" s="40">
        <v>0</v>
      </c>
      <c r="C1870" s="40">
        <v>0.6</v>
      </c>
      <c r="D1870" s="40">
        <v>-13.3</v>
      </c>
    </row>
    <row r="1871" spans="1:4" x14ac:dyDescent="0.25">
      <c r="A1871" s="40">
        <v>20160218</v>
      </c>
      <c r="B1871" s="40">
        <v>0</v>
      </c>
      <c r="C1871" s="40">
        <v>-2.2000000000000002</v>
      </c>
      <c r="D1871" s="40">
        <v>-13.9</v>
      </c>
    </row>
    <row r="1872" spans="1:4" x14ac:dyDescent="0.25">
      <c r="A1872" s="40">
        <v>20160219</v>
      </c>
      <c r="B1872" s="40">
        <v>0</v>
      </c>
      <c r="C1872" s="40">
        <v>6.7</v>
      </c>
      <c r="D1872" s="40">
        <v>-3.9</v>
      </c>
    </row>
    <row r="1873" spans="1:4" x14ac:dyDescent="0.25">
      <c r="A1873" s="40">
        <v>20160220</v>
      </c>
      <c r="B1873" s="40">
        <v>0</v>
      </c>
      <c r="C1873" s="40">
        <v>10</v>
      </c>
      <c r="D1873" s="40">
        <v>0.6</v>
      </c>
    </row>
    <row r="1874" spans="1:4" x14ac:dyDescent="0.25">
      <c r="A1874" s="40">
        <v>20160221</v>
      </c>
      <c r="B1874" s="40">
        <v>0</v>
      </c>
      <c r="C1874" s="40">
        <v>8.3000000000000007</v>
      </c>
      <c r="D1874" s="40">
        <v>-0.6</v>
      </c>
    </row>
    <row r="1875" spans="1:4" x14ac:dyDescent="0.25">
      <c r="A1875" s="40">
        <v>20160222</v>
      </c>
      <c r="B1875" s="40">
        <v>0</v>
      </c>
      <c r="C1875" s="40">
        <v>5.6</v>
      </c>
      <c r="D1875" s="40">
        <v>-2.8</v>
      </c>
    </row>
    <row r="1876" spans="1:4" x14ac:dyDescent="0.25">
      <c r="A1876" s="40">
        <v>20160223</v>
      </c>
      <c r="B1876" s="40">
        <v>0</v>
      </c>
      <c r="C1876" s="40">
        <v>3.9</v>
      </c>
      <c r="D1876" s="40">
        <v>-2.8</v>
      </c>
    </row>
    <row r="1877" spans="1:4" x14ac:dyDescent="0.25">
      <c r="A1877" s="40">
        <v>20160224</v>
      </c>
      <c r="B1877" s="40">
        <v>0</v>
      </c>
      <c r="C1877" s="40">
        <v>6.1</v>
      </c>
      <c r="D1877" s="40">
        <v>-1.1000000000000001</v>
      </c>
    </row>
    <row r="1878" spans="1:4" x14ac:dyDescent="0.25">
      <c r="A1878" s="40">
        <v>20160225</v>
      </c>
      <c r="B1878" s="40">
        <v>0</v>
      </c>
      <c r="C1878" s="40">
        <v>2.8</v>
      </c>
      <c r="D1878" s="40">
        <v>-1.7</v>
      </c>
    </row>
    <row r="1879" spans="1:4" x14ac:dyDescent="0.25">
      <c r="A1879" s="40">
        <v>20160226</v>
      </c>
      <c r="B1879" s="40">
        <v>0</v>
      </c>
      <c r="C1879" s="40">
        <v>1.1000000000000001</v>
      </c>
      <c r="D1879" s="40">
        <v>-2.2000000000000002</v>
      </c>
    </row>
    <row r="1880" spans="1:4" x14ac:dyDescent="0.25">
      <c r="A1880" s="40">
        <v>20160227</v>
      </c>
      <c r="B1880" s="40">
        <v>0</v>
      </c>
      <c r="C1880" s="40">
        <v>2.2000000000000002</v>
      </c>
      <c r="D1880" s="40">
        <v>-2.8</v>
      </c>
    </row>
    <row r="1881" spans="1:4" x14ac:dyDescent="0.25">
      <c r="A1881" s="40">
        <v>20160228</v>
      </c>
      <c r="B1881" s="40">
        <v>0</v>
      </c>
      <c r="C1881" s="40">
        <v>15</v>
      </c>
      <c r="D1881" s="40">
        <v>-2.8</v>
      </c>
    </row>
    <row r="1882" spans="1:4" x14ac:dyDescent="0.25">
      <c r="A1882" s="40">
        <v>20160229</v>
      </c>
      <c r="B1882" s="40">
        <v>0</v>
      </c>
      <c r="C1882" s="40">
        <v>14.4</v>
      </c>
      <c r="D1882" s="40">
        <v>-2.2000000000000002</v>
      </c>
    </row>
    <row r="1883" spans="1:4" x14ac:dyDescent="0.25">
      <c r="A1883" s="40">
        <v>20160301</v>
      </c>
      <c r="B1883" s="40">
        <v>5.0999999999999996</v>
      </c>
      <c r="C1883" s="40">
        <v>6.7</v>
      </c>
      <c r="D1883" s="40">
        <v>-5</v>
      </c>
    </row>
    <row r="1884" spans="1:4" x14ac:dyDescent="0.25">
      <c r="A1884" s="40">
        <v>20160302</v>
      </c>
      <c r="B1884" s="40">
        <v>1.3</v>
      </c>
      <c r="C1884" s="40">
        <v>-3.9</v>
      </c>
      <c r="D1884" s="40">
        <v>-12.8</v>
      </c>
    </row>
    <row r="1885" spans="1:4" x14ac:dyDescent="0.25">
      <c r="A1885" s="40">
        <v>20160303</v>
      </c>
      <c r="B1885" s="40">
        <v>2</v>
      </c>
      <c r="C1885" s="40">
        <v>-1.1000000000000001</v>
      </c>
      <c r="D1885" s="40">
        <v>-12.8</v>
      </c>
    </row>
    <row r="1886" spans="1:4" x14ac:dyDescent="0.25">
      <c r="A1886" s="40">
        <v>20160304</v>
      </c>
      <c r="B1886" s="40">
        <v>0</v>
      </c>
      <c r="C1886" s="40">
        <v>2.2000000000000002</v>
      </c>
      <c r="D1886" s="40">
        <v>-5</v>
      </c>
    </row>
    <row r="1887" spans="1:4" x14ac:dyDescent="0.25">
      <c r="A1887" s="40">
        <v>20160305</v>
      </c>
      <c r="B1887" s="40">
        <v>2</v>
      </c>
      <c r="C1887" s="40">
        <v>3.3</v>
      </c>
      <c r="D1887" s="40">
        <v>-5</v>
      </c>
    </row>
    <row r="1888" spans="1:4" x14ac:dyDescent="0.25">
      <c r="A1888" s="40">
        <v>20160306</v>
      </c>
      <c r="B1888" s="40">
        <v>0</v>
      </c>
      <c r="C1888" s="40">
        <v>3.9</v>
      </c>
      <c r="D1888" s="40">
        <v>0</v>
      </c>
    </row>
    <row r="1889" spans="1:4" x14ac:dyDescent="0.25">
      <c r="A1889" s="40">
        <v>20160307</v>
      </c>
      <c r="B1889" s="40">
        <v>0</v>
      </c>
      <c r="C1889" s="40">
        <v>12.8</v>
      </c>
      <c r="D1889" s="40">
        <v>0</v>
      </c>
    </row>
    <row r="1890" spans="1:4" x14ac:dyDescent="0.25">
      <c r="A1890" s="40">
        <v>20160308</v>
      </c>
      <c r="B1890" s="40">
        <v>0</v>
      </c>
      <c r="C1890" s="40">
        <v>17.8</v>
      </c>
      <c r="D1890" s="40">
        <v>8.9</v>
      </c>
    </row>
    <row r="1891" spans="1:4" x14ac:dyDescent="0.25">
      <c r="A1891" s="40">
        <v>20160309</v>
      </c>
      <c r="B1891" s="40">
        <v>4.0999999999999996</v>
      </c>
      <c r="C1891" s="40">
        <v>20</v>
      </c>
      <c r="D1891" s="40">
        <v>5.6</v>
      </c>
    </row>
    <row r="1892" spans="1:4" x14ac:dyDescent="0.25">
      <c r="A1892" s="40">
        <v>20160310</v>
      </c>
      <c r="B1892" s="40">
        <v>0</v>
      </c>
      <c r="C1892" s="40">
        <v>10</v>
      </c>
      <c r="D1892" s="40">
        <v>2.2000000000000002</v>
      </c>
    </row>
    <row r="1893" spans="1:4" x14ac:dyDescent="0.25">
      <c r="A1893" s="40">
        <v>20160311</v>
      </c>
      <c r="B1893" s="40">
        <v>0</v>
      </c>
      <c r="C1893" s="40">
        <v>11.1</v>
      </c>
      <c r="D1893" s="40">
        <v>0.6</v>
      </c>
    </row>
    <row r="1894" spans="1:4" x14ac:dyDescent="0.25">
      <c r="A1894" s="40">
        <v>20160312</v>
      </c>
      <c r="B1894" s="40">
        <v>0</v>
      </c>
      <c r="C1894" s="40">
        <v>16.100000000000001</v>
      </c>
      <c r="D1894" s="40">
        <v>0.6</v>
      </c>
    </row>
    <row r="1895" spans="1:4" x14ac:dyDescent="0.25">
      <c r="A1895" s="40">
        <v>20160313</v>
      </c>
      <c r="B1895" s="40">
        <v>5.3</v>
      </c>
      <c r="C1895" s="40">
        <v>13.9</v>
      </c>
      <c r="D1895" s="40">
        <v>2.2000000000000002</v>
      </c>
    </row>
    <row r="1896" spans="1:4" x14ac:dyDescent="0.25">
      <c r="A1896" s="40">
        <v>20160314</v>
      </c>
      <c r="B1896" s="40">
        <v>3.8</v>
      </c>
      <c r="C1896" s="40">
        <v>10.6</v>
      </c>
      <c r="D1896" s="40">
        <v>6.7</v>
      </c>
    </row>
    <row r="1897" spans="1:4" x14ac:dyDescent="0.25">
      <c r="A1897" s="40">
        <v>20160315</v>
      </c>
      <c r="B1897" s="40">
        <v>0</v>
      </c>
      <c r="C1897" s="40">
        <v>13.9</v>
      </c>
      <c r="D1897" s="40">
        <v>6.1</v>
      </c>
    </row>
    <row r="1898" spans="1:4" x14ac:dyDescent="0.25">
      <c r="A1898" s="40">
        <v>20160316</v>
      </c>
      <c r="B1898" s="40">
        <v>31.8</v>
      </c>
      <c r="C1898" s="40">
        <v>11.1</v>
      </c>
      <c r="D1898" s="40">
        <v>6.7</v>
      </c>
    </row>
    <row r="1899" spans="1:4" x14ac:dyDescent="0.25">
      <c r="A1899" s="40">
        <v>20160317</v>
      </c>
      <c r="B1899" s="40">
        <v>0</v>
      </c>
      <c r="C1899" s="40">
        <v>12.2</v>
      </c>
      <c r="D1899" s="40">
        <v>3.3</v>
      </c>
    </row>
    <row r="1900" spans="1:4" x14ac:dyDescent="0.25">
      <c r="A1900" s="40">
        <v>20160318</v>
      </c>
      <c r="B1900" s="40">
        <v>0</v>
      </c>
      <c r="C1900" s="40">
        <v>12.2</v>
      </c>
      <c r="D1900" s="40">
        <v>-1.7</v>
      </c>
    </row>
    <row r="1901" spans="1:4" x14ac:dyDescent="0.25">
      <c r="A1901" s="40">
        <v>20160319</v>
      </c>
      <c r="B1901" s="40">
        <v>0</v>
      </c>
      <c r="C1901" s="40">
        <v>7.2</v>
      </c>
      <c r="D1901" s="40">
        <v>-1.7</v>
      </c>
    </row>
    <row r="1902" spans="1:4" x14ac:dyDescent="0.25">
      <c r="A1902" s="40">
        <v>20160320</v>
      </c>
      <c r="B1902" s="40">
        <v>2.5</v>
      </c>
      <c r="C1902" s="40">
        <v>4.4000000000000004</v>
      </c>
      <c r="D1902" s="40">
        <v>-1.1000000000000001</v>
      </c>
    </row>
    <row r="1903" spans="1:4" x14ac:dyDescent="0.25">
      <c r="A1903" s="40">
        <v>20160321</v>
      </c>
      <c r="B1903" s="40">
        <v>0</v>
      </c>
      <c r="C1903" s="40">
        <v>6.7</v>
      </c>
      <c r="D1903" s="40">
        <v>-1.7</v>
      </c>
    </row>
    <row r="1904" spans="1:4" x14ac:dyDescent="0.25">
      <c r="A1904" s="40">
        <v>20160322</v>
      </c>
      <c r="B1904" s="40">
        <v>0</v>
      </c>
      <c r="C1904" s="40">
        <v>10.6</v>
      </c>
      <c r="D1904" s="40">
        <v>-2.2000000000000002</v>
      </c>
    </row>
    <row r="1905" spans="1:4" x14ac:dyDescent="0.25">
      <c r="A1905" s="40">
        <v>20160323</v>
      </c>
      <c r="B1905" s="40">
        <v>0</v>
      </c>
      <c r="C1905" s="40">
        <v>9.4</v>
      </c>
      <c r="D1905" s="40">
        <v>-0.6</v>
      </c>
    </row>
    <row r="1906" spans="1:4" x14ac:dyDescent="0.25">
      <c r="A1906" s="40">
        <v>20160324</v>
      </c>
      <c r="B1906" s="40">
        <v>20.3</v>
      </c>
      <c r="C1906" s="40">
        <v>13.9</v>
      </c>
      <c r="D1906" s="40">
        <v>-0.6</v>
      </c>
    </row>
    <row r="1907" spans="1:4" x14ac:dyDescent="0.25">
      <c r="A1907" s="40">
        <v>20160325</v>
      </c>
      <c r="B1907" s="40">
        <v>4.5999999999999996</v>
      </c>
      <c r="C1907" s="40">
        <v>1.1000000000000001</v>
      </c>
      <c r="D1907" s="40">
        <v>-2.8</v>
      </c>
    </row>
    <row r="1908" spans="1:4" x14ac:dyDescent="0.25">
      <c r="A1908" s="40">
        <v>20160326</v>
      </c>
      <c r="B1908" s="40">
        <v>0</v>
      </c>
      <c r="C1908" s="40">
        <v>10</v>
      </c>
      <c r="D1908" s="40">
        <v>-3.3</v>
      </c>
    </row>
    <row r="1909" spans="1:4" x14ac:dyDescent="0.25">
      <c r="A1909" s="40">
        <v>20160327</v>
      </c>
      <c r="B1909" s="40">
        <v>0</v>
      </c>
      <c r="C1909" s="40">
        <v>10.6</v>
      </c>
      <c r="D1909" s="40">
        <v>1.7</v>
      </c>
    </row>
    <row r="1910" spans="1:4" x14ac:dyDescent="0.25">
      <c r="A1910" s="40">
        <v>20160328</v>
      </c>
      <c r="B1910" s="40">
        <v>0</v>
      </c>
      <c r="C1910" s="40">
        <v>7.2</v>
      </c>
      <c r="D1910" s="40">
        <v>1.7</v>
      </c>
    </row>
    <row r="1911" spans="1:4" x14ac:dyDescent="0.25">
      <c r="A1911" s="40">
        <v>20160329</v>
      </c>
      <c r="B1911" s="40">
        <v>0</v>
      </c>
      <c r="C1911" s="40">
        <v>12.2</v>
      </c>
      <c r="D1911" s="40">
        <v>1.1000000000000001</v>
      </c>
    </row>
    <row r="1912" spans="1:4" x14ac:dyDescent="0.25">
      <c r="A1912" s="40">
        <v>20160330</v>
      </c>
      <c r="B1912" s="40">
        <v>0</v>
      </c>
      <c r="C1912" s="40">
        <v>15.6</v>
      </c>
      <c r="D1912" s="40">
        <v>1.7</v>
      </c>
    </row>
    <row r="1913" spans="1:4" x14ac:dyDescent="0.25">
      <c r="A1913" s="40">
        <v>20160331</v>
      </c>
      <c r="B1913" s="40">
        <v>10.199999999999999</v>
      </c>
      <c r="C1913" s="40">
        <v>16.100000000000001</v>
      </c>
      <c r="D1913" s="40">
        <v>7.2</v>
      </c>
    </row>
    <row r="1914" spans="1:4" x14ac:dyDescent="0.25">
      <c r="A1914" s="40">
        <v>20160401</v>
      </c>
      <c r="B1914" s="40">
        <v>3.8</v>
      </c>
      <c r="C1914" s="40">
        <v>16.100000000000001</v>
      </c>
      <c r="D1914" s="40">
        <v>2.2000000000000002</v>
      </c>
    </row>
    <row r="1915" spans="1:4" x14ac:dyDescent="0.25">
      <c r="A1915" s="40">
        <v>20160402</v>
      </c>
      <c r="B1915" s="40">
        <v>6.4</v>
      </c>
      <c r="C1915" s="40">
        <v>7.8</v>
      </c>
      <c r="D1915" s="40">
        <v>-1.7</v>
      </c>
    </row>
    <row r="1916" spans="1:4" x14ac:dyDescent="0.25">
      <c r="A1916" s="40">
        <v>20160403</v>
      </c>
      <c r="B1916" s="40">
        <v>0</v>
      </c>
      <c r="C1916" s="40">
        <v>2.8</v>
      </c>
      <c r="D1916" s="40">
        <v>-1.7</v>
      </c>
    </row>
    <row r="1917" spans="1:4" x14ac:dyDescent="0.25">
      <c r="A1917" s="40">
        <v>20160404</v>
      </c>
      <c r="B1917" s="40">
        <v>0</v>
      </c>
      <c r="C1917" s="40">
        <v>24.4</v>
      </c>
      <c r="D1917" s="40">
        <v>-0.6</v>
      </c>
    </row>
    <row r="1918" spans="1:4" x14ac:dyDescent="0.25">
      <c r="A1918" s="40">
        <v>20160405</v>
      </c>
      <c r="B1918" s="40">
        <v>0</v>
      </c>
      <c r="C1918" s="40">
        <v>2.2000000000000002</v>
      </c>
      <c r="D1918" s="40">
        <v>-2.8</v>
      </c>
    </row>
    <row r="1919" spans="1:4" x14ac:dyDescent="0.25">
      <c r="A1919" s="40">
        <v>20160406</v>
      </c>
      <c r="B1919" s="40">
        <v>21.8</v>
      </c>
      <c r="C1919" s="40">
        <v>5.6</v>
      </c>
      <c r="D1919" s="40">
        <v>-2.8</v>
      </c>
    </row>
    <row r="1920" spans="1:4" x14ac:dyDescent="0.25">
      <c r="A1920" s="40">
        <v>20160407</v>
      </c>
      <c r="B1920" s="40">
        <v>2</v>
      </c>
      <c r="C1920" s="40">
        <v>8.9</v>
      </c>
      <c r="D1920" s="40">
        <v>1.1000000000000001</v>
      </c>
    </row>
    <row r="1921" spans="1:4" x14ac:dyDescent="0.25">
      <c r="A1921" s="40">
        <v>20160408</v>
      </c>
      <c r="B1921" s="40">
        <v>1.3</v>
      </c>
      <c r="C1921" s="40">
        <v>8.9</v>
      </c>
      <c r="D1921" s="40">
        <v>1.1000000000000001</v>
      </c>
    </row>
    <row r="1922" spans="1:4" x14ac:dyDescent="0.25">
      <c r="A1922" s="40">
        <v>20160409</v>
      </c>
      <c r="B1922" s="40">
        <v>0</v>
      </c>
      <c r="C1922" s="40">
        <v>3.9</v>
      </c>
      <c r="D1922" s="40">
        <v>-3.9</v>
      </c>
    </row>
    <row r="1923" spans="1:4" x14ac:dyDescent="0.25">
      <c r="A1923" s="40">
        <v>20160410</v>
      </c>
      <c r="B1923" s="40">
        <v>0</v>
      </c>
      <c r="C1923" s="40">
        <v>5</v>
      </c>
      <c r="D1923" s="40">
        <v>-3.9</v>
      </c>
    </row>
    <row r="1924" spans="1:4" x14ac:dyDescent="0.25">
      <c r="A1924" s="40">
        <v>20160411</v>
      </c>
      <c r="B1924" s="40">
        <v>3</v>
      </c>
      <c r="C1924" s="40">
        <v>10.6</v>
      </c>
      <c r="D1924" s="40">
        <v>2.8</v>
      </c>
    </row>
    <row r="1925" spans="1:4" x14ac:dyDescent="0.25">
      <c r="A1925" s="40">
        <v>20160412</v>
      </c>
      <c r="B1925" s="40">
        <v>0</v>
      </c>
      <c r="C1925" s="40">
        <v>10.6</v>
      </c>
      <c r="D1925" s="40">
        <v>-1.7</v>
      </c>
    </row>
    <row r="1926" spans="1:4" x14ac:dyDescent="0.25">
      <c r="A1926" s="40">
        <v>20160413</v>
      </c>
      <c r="B1926" s="40">
        <v>0</v>
      </c>
      <c r="C1926" s="40">
        <v>11.7</v>
      </c>
      <c r="D1926" s="40">
        <v>-1.7</v>
      </c>
    </row>
    <row r="1927" spans="1:4" x14ac:dyDescent="0.25">
      <c r="A1927" s="40">
        <v>20160414</v>
      </c>
      <c r="B1927" s="40">
        <v>0</v>
      </c>
      <c r="C1927" s="40">
        <v>14.4</v>
      </c>
      <c r="D1927" s="40">
        <v>3.9</v>
      </c>
    </row>
    <row r="1928" spans="1:4" x14ac:dyDescent="0.25">
      <c r="A1928" s="40">
        <v>20160415</v>
      </c>
      <c r="B1928" s="40">
        <v>0</v>
      </c>
      <c r="C1928" s="40">
        <v>18.899999999999999</v>
      </c>
      <c r="D1928" s="40">
        <v>3.3</v>
      </c>
    </row>
    <row r="1929" spans="1:4" x14ac:dyDescent="0.25">
      <c r="A1929" s="40">
        <v>20160416</v>
      </c>
      <c r="B1929" s="40">
        <v>0</v>
      </c>
      <c r="C1929" s="40">
        <v>21.1</v>
      </c>
      <c r="D1929" s="40">
        <v>7.8</v>
      </c>
    </row>
    <row r="1930" spans="1:4" x14ac:dyDescent="0.25">
      <c r="A1930" s="40">
        <v>20160417</v>
      </c>
      <c r="B1930" s="40">
        <v>0</v>
      </c>
      <c r="C1930" s="40">
        <v>26.1</v>
      </c>
      <c r="D1930" s="40">
        <v>7.2</v>
      </c>
    </row>
    <row r="1931" spans="1:4" x14ac:dyDescent="0.25">
      <c r="A1931" s="40">
        <v>20160418</v>
      </c>
      <c r="B1931" s="40">
        <v>0</v>
      </c>
      <c r="C1931" s="40">
        <v>22.2</v>
      </c>
      <c r="D1931" s="40">
        <v>-9999</v>
      </c>
    </row>
    <row r="1932" spans="1:4" x14ac:dyDescent="0.25">
      <c r="A1932" s="40">
        <v>20160419</v>
      </c>
      <c r="B1932" s="40">
        <v>0</v>
      </c>
      <c r="C1932" s="40">
        <v>27.2</v>
      </c>
      <c r="D1932" s="40">
        <v>11.1</v>
      </c>
    </row>
    <row r="1933" spans="1:4" x14ac:dyDescent="0.25">
      <c r="A1933" s="40">
        <v>20160420</v>
      </c>
      <c r="B1933" s="40">
        <v>6.4</v>
      </c>
      <c r="C1933" s="40">
        <v>12.2</v>
      </c>
      <c r="D1933" s="40">
        <v>7.2</v>
      </c>
    </row>
    <row r="1934" spans="1:4" x14ac:dyDescent="0.25">
      <c r="A1934" s="40">
        <v>20160421</v>
      </c>
      <c r="B1934" s="40">
        <v>0.5</v>
      </c>
      <c r="C1934" s="40">
        <v>20.6</v>
      </c>
      <c r="D1934" s="40">
        <v>7.2</v>
      </c>
    </row>
    <row r="1935" spans="1:4" x14ac:dyDescent="0.25">
      <c r="A1935" s="40">
        <v>20160422</v>
      </c>
      <c r="B1935" s="40">
        <v>0</v>
      </c>
      <c r="C1935" s="40">
        <v>18.899999999999999</v>
      </c>
      <c r="D1935" s="40">
        <v>10</v>
      </c>
    </row>
    <row r="1936" spans="1:4" x14ac:dyDescent="0.25">
      <c r="A1936" s="40">
        <v>20160423</v>
      </c>
      <c r="B1936" s="40">
        <v>0</v>
      </c>
      <c r="C1936" s="40">
        <v>16.100000000000001</v>
      </c>
      <c r="D1936" s="40">
        <v>6.1</v>
      </c>
    </row>
    <row r="1937" spans="1:4" x14ac:dyDescent="0.25">
      <c r="A1937" s="40">
        <v>20160424</v>
      </c>
      <c r="B1937" s="40">
        <v>0</v>
      </c>
      <c r="C1937" s="40">
        <v>19.399999999999999</v>
      </c>
      <c r="D1937" s="40">
        <v>5.6</v>
      </c>
    </row>
    <row r="1938" spans="1:4" x14ac:dyDescent="0.25">
      <c r="A1938" s="40">
        <v>20160425</v>
      </c>
      <c r="B1938" s="40">
        <v>0</v>
      </c>
      <c r="C1938" s="40">
        <v>24.4</v>
      </c>
      <c r="D1938" s="40">
        <v>10</v>
      </c>
    </row>
    <row r="1939" spans="1:4" x14ac:dyDescent="0.25">
      <c r="A1939" s="40">
        <v>20160426</v>
      </c>
      <c r="B1939" s="40">
        <v>0</v>
      </c>
      <c r="C1939" s="40">
        <v>26.1</v>
      </c>
      <c r="D1939" s="40">
        <v>9.4</v>
      </c>
    </row>
    <row r="1940" spans="1:4" x14ac:dyDescent="0.25">
      <c r="A1940" s="40">
        <v>20160427</v>
      </c>
      <c r="B1940" s="40">
        <v>0</v>
      </c>
      <c r="C1940" s="40">
        <v>11.7</v>
      </c>
      <c r="D1940" s="40">
        <v>6.1</v>
      </c>
    </row>
    <row r="1941" spans="1:4" x14ac:dyDescent="0.25">
      <c r="A1941" s="40">
        <v>20160428</v>
      </c>
      <c r="B1941" s="40">
        <v>5.0999999999999996</v>
      </c>
      <c r="C1941" s="40">
        <v>9.4</v>
      </c>
      <c r="D1941" s="40">
        <v>6.1</v>
      </c>
    </row>
    <row r="1942" spans="1:4" x14ac:dyDescent="0.25">
      <c r="A1942" s="40">
        <v>20160429</v>
      </c>
      <c r="B1942" s="40">
        <v>1.3</v>
      </c>
      <c r="C1942" s="40">
        <v>8.3000000000000007</v>
      </c>
      <c r="D1942" s="40">
        <v>5</v>
      </c>
    </row>
    <row r="1943" spans="1:4" x14ac:dyDescent="0.25">
      <c r="A1943" s="40">
        <v>20160430</v>
      </c>
      <c r="B1943" s="40">
        <v>0</v>
      </c>
      <c r="C1943" s="40">
        <v>9.4</v>
      </c>
      <c r="D1943" s="40">
        <v>5</v>
      </c>
    </row>
    <row r="1944" spans="1:4" x14ac:dyDescent="0.25">
      <c r="A1944" s="40">
        <v>20160501</v>
      </c>
      <c r="B1944" s="40">
        <v>15.2</v>
      </c>
      <c r="C1944" s="40">
        <v>8.3000000000000007</v>
      </c>
      <c r="D1944" s="40">
        <v>6.1</v>
      </c>
    </row>
    <row r="1945" spans="1:4" x14ac:dyDescent="0.25">
      <c r="A1945" s="40">
        <v>20160502</v>
      </c>
      <c r="B1945" s="40">
        <v>3.8</v>
      </c>
      <c r="C1945" s="40">
        <v>10.6</v>
      </c>
      <c r="D1945" s="40">
        <v>6.1</v>
      </c>
    </row>
    <row r="1946" spans="1:4" x14ac:dyDescent="0.25">
      <c r="A1946" s="40">
        <v>20160503</v>
      </c>
      <c r="B1946" s="40">
        <v>0</v>
      </c>
      <c r="C1946" s="40">
        <v>16.7</v>
      </c>
      <c r="D1946" s="40">
        <v>5.6</v>
      </c>
    </row>
    <row r="1947" spans="1:4" x14ac:dyDescent="0.25">
      <c r="A1947" s="40">
        <v>20160504</v>
      </c>
      <c r="B1947" s="40">
        <v>0</v>
      </c>
      <c r="C1947" s="40">
        <v>19.399999999999999</v>
      </c>
      <c r="D1947" s="40">
        <v>5.6</v>
      </c>
    </row>
    <row r="1948" spans="1:4" x14ac:dyDescent="0.25">
      <c r="A1948" s="40">
        <v>20160505</v>
      </c>
      <c r="B1948" s="40">
        <v>0</v>
      </c>
      <c r="C1948" s="40">
        <v>18.899999999999999</v>
      </c>
      <c r="D1948" s="40">
        <v>5.6</v>
      </c>
    </row>
    <row r="1949" spans="1:4" x14ac:dyDescent="0.25">
      <c r="A1949" s="40">
        <v>20160506</v>
      </c>
      <c r="B1949" s="40">
        <v>0</v>
      </c>
      <c r="C1949" s="40">
        <v>18.899999999999999</v>
      </c>
      <c r="D1949" s="40">
        <v>5.6</v>
      </c>
    </row>
    <row r="1950" spans="1:4" x14ac:dyDescent="0.25">
      <c r="A1950" s="40">
        <v>20160507</v>
      </c>
      <c r="B1950" s="40">
        <v>1.3</v>
      </c>
      <c r="C1950" s="40">
        <v>30</v>
      </c>
      <c r="D1950" s="40">
        <v>9.4</v>
      </c>
    </row>
    <row r="1951" spans="1:4" x14ac:dyDescent="0.25">
      <c r="A1951" s="40">
        <v>20160508</v>
      </c>
      <c r="B1951" s="40">
        <v>0</v>
      </c>
      <c r="C1951" s="40">
        <v>19.399999999999999</v>
      </c>
      <c r="D1951" s="40">
        <v>7.8</v>
      </c>
    </row>
    <row r="1952" spans="1:4" x14ac:dyDescent="0.25">
      <c r="A1952" s="40">
        <v>20160509</v>
      </c>
      <c r="B1952" s="40">
        <v>0</v>
      </c>
      <c r="C1952" s="40">
        <v>21.7</v>
      </c>
      <c r="D1952" s="40">
        <v>7.8</v>
      </c>
    </row>
    <row r="1953" spans="1:4" x14ac:dyDescent="0.25">
      <c r="A1953" s="40">
        <v>20160510</v>
      </c>
      <c r="B1953" s="40">
        <v>54.4</v>
      </c>
      <c r="C1953" s="40">
        <v>16.7</v>
      </c>
      <c r="D1953" s="40">
        <v>10.6</v>
      </c>
    </row>
    <row r="1954" spans="1:4" x14ac:dyDescent="0.25">
      <c r="A1954" s="40">
        <v>20160511</v>
      </c>
      <c r="B1954" s="40">
        <v>1.3</v>
      </c>
      <c r="C1954" s="40">
        <v>13.9</v>
      </c>
      <c r="D1954" s="40">
        <v>10</v>
      </c>
    </row>
    <row r="1955" spans="1:4" x14ac:dyDescent="0.25">
      <c r="A1955" s="40">
        <v>20160512</v>
      </c>
      <c r="B1955" s="40">
        <v>18.8</v>
      </c>
      <c r="C1955" s="40">
        <v>20.6</v>
      </c>
      <c r="D1955" s="40">
        <v>10</v>
      </c>
    </row>
    <row r="1956" spans="1:4" x14ac:dyDescent="0.25">
      <c r="A1956" s="40">
        <v>20160513</v>
      </c>
      <c r="B1956" s="40">
        <v>0</v>
      </c>
      <c r="C1956" s="40">
        <v>17.2</v>
      </c>
      <c r="D1956" s="40">
        <v>6.1</v>
      </c>
    </row>
    <row r="1957" spans="1:4" x14ac:dyDescent="0.25">
      <c r="A1957" s="40">
        <v>20160514</v>
      </c>
      <c r="B1957" s="40">
        <v>4.8</v>
      </c>
      <c r="C1957" s="40">
        <v>16.7</v>
      </c>
      <c r="D1957" s="40">
        <v>3.3</v>
      </c>
    </row>
    <row r="1958" spans="1:4" x14ac:dyDescent="0.25">
      <c r="A1958" s="40">
        <v>20160515</v>
      </c>
      <c r="B1958" s="40">
        <v>0</v>
      </c>
      <c r="C1958" s="40">
        <v>10.6</v>
      </c>
      <c r="D1958" s="40">
        <v>2.2000000000000002</v>
      </c>
    </row>
    <row r="1959" spans="1:4" x14ac:dyDescent="0.25">
      <c r="A1959" s="40">
        <v>20160516</v>
      </c>
      <c r="B1959" s="40">
        <v>0</v>
      </c>
      <c r="C1959" s="40">
        <v>15.6</v>
      </c>
      <c r="D1959" s="40">
        <v>2.8</v>
      </c>
    </row>
    <row r="1960" spans="1:4" x14ac:dyDescent="0.25">
      <c r="A1960" s="40">
        <v>20160517</v>
      </c>
      <c r="B1960" s="40">
        <v>0</v>
      </c>
      <c r="C1960" s="40">
        <v>21.1</v>
      </c>
      <c r="D1960" s="40">
        <v>8.3000000000000007</v>
      </c>
    </row>
    <row r="1961" spans="1:4" x14ac:dyDescent="0.25">
      <c r="A1961" s="40">
        <v>20160518</v>
      </c>
      <c r="B1961" s="40">
        <v>-9999</v>
      </c>
      <c r="C1961" s="40">
        <v>16.7</v>
      </c>
      <c r="D1961" s="40">
        <v>5.6</v>
      </c>
    </row>
    <row r="1962" spans="1:4" x14ac:dyDescent="0.25">
      <c r="A1962" s="40">
        <v>20160519</v>
      </c>
      <c r="B1962" s="40">
        <v>0</v>
      </c>
      <c r="C1962" s="40">
        <v>19.399999999999999</v>
      </c>
      <c r="D1962" s="40">
        <v>5.6</v>
      </c>
    </row>
    <row r="1963" spans="1:4" x14ac:dyDescent="0.25">
      <c r="A1963" s="40">
        <v>20160520</v>
      </c>
      <c r="B1963" s="40">
        <v>0</v>
      </c>
      <c r="C1963" s="40">
        <v>22.8</v>
      </c>
      <c r="D1963" s="40">
        <v>7.8</v>
      </c>
    </row>
    <row r="1964" spans="1:4" x14ac:dyDescent="0.25">
      <c r="A1964" s="40">
        <v>20160521</v>
      </c>
      <c r="B1964" s="40">
        <v>0</v>
      </c>
      <c r="C1964" s="40">
        <v>22.8</v>
      </c>
      <c r="D1964" s="40">
        <v>10</v>
      </c>
    </row>
    <row r="1965" spans="1:4" x14ac:dyDescent="0.25">
      <c r="A1965" s="40">
        <v>20160522</v>
      </c>
      <c r="B1965" s="40">
        <v>0</v>
      </c>
      <c r="C1965" s="40">
        <v>25</v>
      </c>
      <c r="D1965" s="40">
        <v>10</v>
      </c>
    </row>
    <row r="1966" spans="1:4" x14ac:dyDescent="0.25">
      <c r="A1966" s="40">
        <v>20160523</v>
      </c>
      <c r="B1966" s="40">
        <v>0</v>
      </c>
      <c r="C1966" s="40">
        <v>29.4</v>
      </c>
      <c r="D1966" s="40">
        <v>11.7</v>
      </c>
    </row>
    <row r="1967" spans="1:4" x14ac:dyDescent="0.25">
      <c r="A1967" s="40">
        <v>20160524</v>
      </c>
      <c r="B1967" s="40">
        <v>0</v>
      </c>
      <c r="C1967" s="40">
        <v>30.6</v>
      </c>
      <c r="D1967" s="40">
        <v>16.100000000000001</v>
      </c>
    </row>
    <row r="1968" spans="1:4" x14ac:dyDescent="0.25">
      <c r="A1968" s="40">
        <v>20160525</v>
      </c>
      <c r="B1968" s="40">
        <v>0.5</v>
      </c>
      <c r="C1968" s="40">
        <v>28.3</v>
      </c>
      <c r="D1968" s="40">
        <v>18.3</v>
      </c>
    </row>
    <row r="1969" spans="1:4" x14ac:dyDescent="0.25">
      <c r="A1969" s="40">
        <v>20160526</v>
      </c>
      <c r="B1969" s="40">
        <v>0</v>
      </c>
      <c r="C1969" s="40">
        <v>29.4</v>
      </c>
      <c r="D1969" s="40">
        <v>18.899999999999999</v>
      </c>
    </row>
    <row r="1970" spans="1:4" x14ac:dyDescent="0.25">
      <c r="A1970" s="40">
        <v>20160527</v>
      </c>
      <c r="B1970" s="40">
        <v>4.3</v>
      </c>
      <c r="C1970" s="40">
        <v>28.9</v>
      </c>
      <c r="D1970" s="40">
        <v>16.7</v>
      </c>
    </row>
    <row r="1971" spans="1:4" x14ac:dyDescent="0.25">
      <c r="A1971" s="40">
        <v>20160528</v>
      </c>
      <c r="B1971" s="40">
        <v>6.9</v>
      </c>
      <c r="C1971" s="40">
        <v>28.9</v>
      </c>
      <c r="D1971" s="40">
        <v>16.7</v>
      </c>
    </row>
    <row r="1972" spans="1:4" x14ac:dyDescent="0.25">
      <c r="A1972" s="40">
        <v>20160529</v>
      </c>
      <c r="B1972" s="40">
        <v>12.7</v>
      </c>
      <c r="C1972" s="40">
        <v>27.8</v>
      </c>
      <c r="D1972" s="40">
        <v>17.2</v>
      </c>
    </row>
    <row r="1973" spans="1:4" x14ac:dyDescent="0.25">
      <c r="A1973" s="40">
        <v>20160530</v>
      </c>
      <c r="B1973" s="40">
        <v>0</v>
      </c>
      <c r="C1973" s="40">
        <v>27.8</v>
      </c>
      <c r="D1973" s="40">
        <v>16.7</v>
      </c>
    </row>
    <row r="1974" spans="1:4" x14ac:dyDescent="0.25">
      <c r="A1974" s="40">
        <v>20160531</v>
      </c>
      <c r="B1974" s="40">
        <v>0.5</v>
      </c>
      <c r="C1974" s="40">
        <v>27.8</v>
      </c>
      <c r="D1974" s="40">
        <v>17.2</v>
      </c>
    </row>
    <row r="1975" spans="1:4" x14ac:dyDescent="0.25">
      <c r="A1975" s="40">
        <v>20160601</v>
      </c>
      <c r="B1975" s="40">
        <v>30.7</v>
      </c>
      <c r="C1975" s="40">
        <v>23.3</v>
      </c>
      <c r="D1975" s="40">
        <v>16.100000000000001</v>
      </c>
    </row>
    <row r="1976" spans="1:4" x14ac:dyDescent="0.25">
      <c r="A1976" s="40">
        <v>20160602</v>
      </c>
      <c r="B1976" s="40">
        <v>0</v>
      </c>
      <c r="C1976" s="40">
        <v>25.6</v>
      </c>
      <c r="D1976" s="40">
        <v>14.4</v>
      </c>
    </row>
    <row r="1977" spans="1:4" x14ac:dyDescent="0.25">
      <c r="A1977" s="40">
        <v>20160603</v>
      </c>
      <c r="B1977" s="40">
        <v>0</v>
      </c>
      <c r="C1977" s="40">
        <v>23.9</v>
      </c>
      <c r="D1977" s="40">
        <v>14.4</v>
      </c>
    </row>
    <row r="1978" spans="1:4" x14ac:dyDescent="0.25">
      <c r="A1978" s="40">
        <v>20160604</v>
      </c>
      <c r="B1978" s="40">
        <v>6.6</v>
      </c>
      <c r="C1978" s="40">
        <v>31.1</v>
      </c>
      <c r="D1978" s="40">
        <v>14.4</v>
      </c>
    </row>
    <row r="1979" spans="1:4" x14ac:dyDescent="0.25">
      <c r="A1979" s="40">
        <v>20160605</v>
      </c>
      <c r="B1979" s="40">
        <v>1.3</v>
      </c>
      <c r="C1979" s="40">
        <v>26.1</v>
      </c>
      <c r="D1979" s="40">
        <v>16.100000000000001</v>
      </c>
    </row>
    <row r="1980" spans="1:4" x14ac:dyDescent="0.25">
      <c r="A1980" s="40">
        <v>20160606</v>
      </c>
      <c r="B1980" s="40">
        <v>0.5</v>
      </c>
      <c r="C1980" s="40">
        <v>27.2</v>
      </c>
      <c r="D1980" s="40">
        <v>15</v>
      </c>
    </row>
    <row r="1981" spans="1:4" x14ac:dyDescent="0.25">
      <c r="A1981" s="40">
        <v>20160607</v>
      </c>
      <c r="B1981" s="40">
        <v>0</v>
      </c>
      <c r="C1981" s="40">
        <v>23.9</v>
      </c>
      <c r="D1981" s="40">
        <v>13.9</v>
      </c>
    </row>
    <row r="1982" spans="1:4" x14ac:dyDescent="0.25">
      <c r="A1982" s="40">
        <v>20160608</v>
      </c>
      <c r="B1982" s="40">
        <v>0</v>
      </c>
      <c r="C1982" s="40">
        <v>21.1</v>
      </c>
      <c r="D1982" s="40">
        <v>11.7</v>
      </c>
    </row>
    <row r="1983" spans="1:4" x14ac:dyDescent="0.25">
      <c r="A1983" s="40">
        <v>20160609</v>
      </c>
      <c r="B1983" s="40">
        <v>0</v>
      </c>
      <c r="C1983" s="40">
        <v>25.6</v>
      </c>
      <c r="D1983" s="40">
        <v>12.8</v>
      </c>
    </row>
    <row r="1984" spans="1:4" x14ac:dyDescent="0.25">
      <c r="A1984" s="40">
        <v>20160610</v>
      </c>
      <c r="B1984" s="40">
        <v>9.6999999999999993</v>
      </c>
      <c r="C1984" s="40">
        <v>25.6</v>
      </c>
      <c r="D1984" s="40">
        <v>12.8</v>
      </c>
    </row>
    <row r="1985" spans="1:4" x14ac:dyDescent="0.25">
      <c r="A1985" s="40">
        <v>20160611</v>
      </c>
      <c r="B1985" s="40">
        <v>5.8</v>
      </c>
      <c r="C1985" s="40">
        <v>33.9</v>
      </c>
      <c r="D1985" s="40">
        <v>18.899999999999999</v>
      </c>
    </row>
    <row r="1986" spans="1:4" x14ac:dyDescent="0.25">
      <c r="A1986" s="40">
        <v>20160612</v>
      </c>
      <c r="B1986" s="40">
        <v>0</v>
      </c>
      <c r="C1986" s="40">
        <v>31.1</v>
      </c>
      <c r="D1986" s="40">
        <v>19.399999999999999</v>
      </c>
    </row>
    <row r="1987" spans="1:4" x14ac:dyDescent="0.25">
      <c r="A1987" s="40">
        <v>20160613</v>
      </c>
      <c r="B1987" s="40">
        <v>2.5</v>
      </c>
      <c r="C1987" s="40">
        <v>-9999</v>
      </c>
      <c r="D1987" s="40">
        <v>19.399999999999999</v>
      </c>
    </row>
    <row r="1988" spans="1:4" x14ac:dyDescent="0.25">
      <c r="A1988" s="40">
        <v>20160614</v>
      </c>
      <c r="B1988" s="40">
        <v>0</v>
      </c>
      <c r="C1988" s="40">
        <v>31.1</v>
      </c>
      <c r="D1988" s="40">
        <v>15</v>
      </c>
    </row>
    <row r="1989" spans="1:4" x14ac:dyDescent="0.25">
      <c r="A1989" s="40">
        <v>20160615</v>
      </c>
      <c r="B1989" s="40">
        <v>99.6</v>
      </c>
      <c r="C1989" s="40">
        <v>30.6</v>
      </c>
      <c r="D1989" s="40">
        <v>18.3</v>
      </c>
    </row>
    <row r="1990" spans="1:4" x14ac:dyDescent="0.25">
      <c r="A1990" s="40">
        <v>20160616</v>
      </c>
      <c r="B1990" s="40">
        <v>0</v>
      </c>
      <c r="C1990" s="40">
        <v>32.200000000000003</v>
      </c>
      <c r="D1990" s="40">
        <v>18.3</v>
      </c>
    </row>
    <row r="1991" spans="1:4" x14ac:dyDescent="0.25">
      <c r="A1991" s="40">
        <v>20160617</v>
      </c>
      <c r="B1991" s="40">
        <v>0</v>
      </c>
      <c r="C1991" s="40">
        <v>25</v>
      </c>
      <c r="D1991" s="40">
        <v>16.7</v>
      </c>
    </row>
    <row r="1992" spans="1:4" x14ac:dyDescent="0.25">
      <c r="A1992" s="40">
        <v>20160618</v>
      </c>
      <c r="B1992" s="40">
        <v>0</v>
      </c>
      <c r="C1992" s="40">
        <v>30.6</v>
      </c>
      <c r="D1992" s="40">
        <v>16.100000000000001</v>
      </c>
    </row>
    <row r="1993" spans="1:4" x14ac:dyDescent="0.25">
      <c r="A1993" s="40">
        <v>20160619</v>
      </c>
      <c r="B1993" s="40">
        <v>0</v>
      </c>
      <c r="C1993" s="40">
        <v>31.7</v>
      </c>
      <c r="D1993" s="40">
        <v>18.3</v>
      </c>
    </row>
    <row r="1994" spans="1:4" x14ac:dyDescent="0.25">
      <c r="A1994" s="40">
        <v>20160620</v>
      </c>
      <c r="B1994" s="40">
        <v>0</v>
      </c>
      <c r="C1994" s="40">
        <v>32.200000000000003</v>
      </c>
      <c r="D1994" s="40">
        <v>20</v>
      </c>
    </row>
    <row r="1995" spans="1:4" x14ac:dyDescent="0.25">
      <c r="A1995" s="40">
        <v>20160621</v>
      </c>
      <c r="B1995" s="40">
        <v>0</v>
      </c>
      <c r="C1995" s="40">
        <v>30</v>
      </c>
      <c r="D1995" s="40">
        <v>15</v>
      </c>
    </row>
    <row r="1996" spans="1:4" x14ac:dyDescent="0.25">
      <c r="A1996" s="40">
        <v>20160622</v>
      </c>
      <c r="B1996" s="40">
        <v>14.7</v>
      </c>
      <c r="C1996" s="40">
        <v>27.8</v>
      </c>
      <c r="D1996" s="40">
        <v>15.6</v>
      </c>
    </row>
    <row r="1997" spans="1:4" x14ac:dyDescent="0.25">
      <c r="A1997" s="40">
        <v>20160623</v>
      </c>
      <c r="B1997" s="40">
        <v>3.8</v>
      </c>
      <c r="C1997" s="40">
        <v>27.2</v>
      </c>
      <c r="D1997" s="40">
        <v>18.3</v>
      </c>
    </row>
    <row r="1998" spans="1:4" x14ac:dyDescent="0.25">
      <c r="A1998" s="40">
        <v>20160624</v>
      </c>
      <c r="B1998" s="40">
        <v>0</v>
      </c>
      <c r="C1998" s="40">
        <v>25</v>
      </c>
      <c r="D1998" s="40">
        <v>16.100000000000001</v>
      </c>
    </row>
    <row r="1999" spans="1:4" x14ac:dyDescent="0.25">
      <c r="A1999" s="40">
        <v>20160625</v>
      </c>
      <c r="B1999" s="40">
        <v>0</v>
      </c>
      <c r="C1999" s="40">
        <v>29.4</v>
      </c>
      <c r="D1999" s="40">
        <v>16.100000000000001</v>
      </c>
    </row>
    <row r="2000" spans="1:4" x14ac:dyDescent="0.25">
      <c r="A2000" s="40">
        <v>20160626</v>
      </c>
      <c r="B2000" s="40">
        <v>16.5</v>
      </c>
      <c r="C2000" s="40">
        <v>33.299999999999997</v>
      </c>
      <c r="D2000" s="40">
        <v>21.1</v>
      </c>
    </row>
    <row r="2001" spans="1:4" x14ac:dyDescent="0.25">
      <c r="A2001" s="40">
        <v>20160627</v>
      </c>
      <c r="B2001" s="40">
        <v>0</v>
      </c>
      <c r="C2001" s="40">
        <v>31.1</v>
      </c>
      <c r="D2001" s="40">
        <v>20.6</v>
      </c>
    </row>
    <row r="2002" spans="1:4" x14ac:dyDescent="0.25">
      <c r="A2002" s="40">
        <v>20160628</v>
      </c>
      <c r="B2002" s="40">
        <v>0</v>
      </c>
      <c r="C2002" s="40">
        <v>28.3</v>
      </c>
      <c r="D2002" s="40">
        <v>15.6</v>
      </c>
    </row>
    <row r="2003" spans="1:4" x14ac:dyDescent="0.25">
      <c r="A2003" s="40">
        <v>20160629</v>
      </c>
      <c r="B2003" s="40">
        <v>0</v>
      </c>
      <c r="C2003" s="40">
        <v>20.6</v>
      </c>
      <c r="D2003" s="40">
        <v>13.3</v>
      </c>
    </row>
    <row r="2004" spans="1:4" x14ac:dyDescent="0.25">
      <c r="A2004" s="40">
        <v>20160630</v>
      </c>
      <c r="B2004" s="40">
        <v>0</v>
      </c>
      <c r="C2004" s="40">
        <v>26.7</v>
      </c>
      <c r="D2004" s="40">
        <v>13.3</v>
      </c>
    </row>
    <row r="2005" spans="1:4" x14ac:dyDescent="0.25">
      <c r="A2005" s="40">
        <v>20160701</v>
      </c>
      <c r="B2005" s="40">
        <v>1</v>
      </c>
      <c r="C2005" s="40">
        <v>25.6</v>
      </c>
      <c r="D2005" s="40">
        <v>15</v>
      </c>
    </row>
    <row r="2006" spans="1:4" x14ac:dyDescent="0.25">
      <c r="A2006" s="40">
        <v>20160702</v>
      </c>
      <c r="B2006" s="40">
        <v>0</v>
      </c>
      <c r="C2006" s="40">
        <v>22.2</v>
      </c>
      <c r="D2006" s="40">
        <v>15</v>
      </c>
    </row>
    <row r="2007" spans="1:4" x14ac:dyDescent="0.25">
      <c r="A2007" s="40">
        <v>20160703</v>
      </c>
      <c r="B2007" s="40">
        <v>0</v>
      </c>
      <c r="C2007" s="40">
        <v>22.8</v>
      </c>
      <c r="D2007" s="40">
        <v>13.3</v>
      </c>
    </row>
    <row r="2008" spans="1:4" x14ac:dyDescent="0.25">
      <c r="A2008" s="40">
        <v>20160704</v>
      </c>
      <c r="B2008" s="40">
        <v>0</v>
      </c>
      <c r="C2008" s="40">
        <v>26.7</v>
      </c>
      <c r="D2008" s="40">
        <v>13.3</v>
      </c>
    </row>
    <row r="2009" spans="1:4" x14ac:dyDescent="0.25">
      <c r="A2009" s="40">
        <v>20160705</v>
      </c>
      <c r="B2009" s="40">
        <v>0</v>
      </c>
      <c r="C2009" s="40">
        <v>23.9</v>
      </c>
      <c r="D2009" s="40">
        <v>16.100000000000001</v>
      </c>
    </row>
    <row r="2010" spans="1:4" x14ac:dyDescent="0.25">
      <c r="A2010" s="40">
        <v>20160706</v>
      </c>
      <c r="B2010" s="40">
        <v>27.9</v>
      </c>
      <c r="C2010" s="40">
        <v>30.6</v>
      </c>
      <c r="D2010" s="40">
        <v>20.6</v>
      </c>
    </row>
    <row r="2011" spans="1:4" x14ac:dyDescent="0.25">
      <c r="A2011" s="40">
        <v>20160707</v>
      </c>
      <c r="B2011" s="40">
        <v>0</v>
      </c>
      <c r="C2011" s="40">
        <v>-9999</v>
      </c>
      <c r="D2011" s="40">
        <v>19.399999999999999</v>
      </c>
    </row>
    <row r="2012" spans="1:4" x14ac:dyDescent="0.25">
      <c r="A2012" s="40">
        <v>20160708</v>
      </c>
      <c r="B2012" s="40">
        <v>4.8</v>
      </c>
      <c r="C2012" s="40">
        <v>27.8</v>
      </c>
      <c r="D2012" s="40">
        <v>21.1</v>
      </c>
    </row>
    <row r="2013" spans="1:4" x14ac:dyDescent="0.25">
      <c r="A2013" s="40">
        <v>20160709</v>
      </c>
      <c r="B2013" s="40">
        <v>0</v>
      </c>
      <c r="C2013" s="40">
        <v>28.9</v>
      </c>
      <c r="D2013" s="40">
        <v>18.3</v>
      </c>
    </row>
    <row r="2014" spans="1:4" x14ac:dyDescent="0.25">
      <c r="A2014" s="40">
        <v>20160710</v>
      </c>
      <c r="B2014" s="40">
        <v>0</v>
      </c>
      <c r="C2014" s="40">
        <v>27.2</v>
      </c>
      <c r="D2014" s="40">
        <v>17.8</v>
      </c>
    </row>
    <row r="2015" spans="1:4" x14ac:dyDescent="0.25">
      <c r="A2015" s="40">
        <v>20160711</v>
      </c>
      <c r="B2015" s="40">
        <v>0.5</v>
      </c>
      <c r="C2015" s="40">
        <v>27.2</v>
      </c>
      <c r="D2015" s="40">
        <v>17.8</v>
      </c>
    </row>
    <row r="2016" spans="1:4" x14ac:dyDescent="0.25">
      <c r="A2016" s="40">
        <v>20160712</v>
      </c>
      <c r="B2016" s="40">
        <v>6.4</v>
      </c>
      <c r="C2016" s="40">
        <v>32.799999999999997</v>
      </c>
      <c r="D2016" s="40">
        <v>20</v>
      </c>
    </row>
    <row r="2017" spans="1:4" x14ac:dyDescent="0.25">
      <c r="A2017" s="40">
        <v>20160713</v>
      </c>
      <c r="B2017" s="40">
        <v>1.3</v>
      </c>
      <c r="C2017" s="40">
        <v>28.9</v>
      </c>
      <c r="D2017" s="40">
        <v>20</v>
      </c>
    </row>
    <row r="2018" spans="1:4" x14ac:dyDescent="0.25">
      <c r="A2018" s="40">
        <v>20160714</v>
      </c>
      <c r="B2018" s="40">
        <v>0</v>
      </c>
      <c r="C2018" s="40">
        <v>30</v>
      </c>
      <c r="D2018" s="40">
        <v>18.899999999999999</v>
      </c>
    </row>
    <row r="2019" spans="1:4" x14ac:dyDescent="0.25">
      <c r="A2019" s="40">
        <v>20160715</v>
      </c>
      <c r="B2019" s="40">
        <v>0</v>
      </c>
      <c r="C2019" s="40">
        <v>28.9</v>
      </c>
      <c r="D2019" s="40">
        <v>16.7</v>
      </c>
    </row>
    <row r="2020" spans="1:4" x14ac:dyDescent="0.25">
      <c r="A2020" s="40">
        <v>20160716</v>
      </c>
      <c r="B2020" s="40">
        <v>0</v>
      </c>
      <c r="C2020" s="40">
        <v>-9999</v>
      </c>
      <c r="D2020" s="40">
        <v>13.9</v>
      </c>
    </row>
    <row r="2021" spans="1:4" x14ac:dyDescent="0.25">
      <c r="A2021" s="40">
        <v>20160717</v>
      </c>
      <c r="B2021" s="40">
        <v>17.3</v>
      </c>
      <c r="C2021" s="40">
        <v>27.2</v>
      </c>
      <c r="D2021" s="40">
        <v>13.9</v>
      </c>
    </row>
    <row r="2022" spans="1:4" x14ac:dyDescent="0.25">
      <c r="A2022" s="40">
        <v>20160718</v>
      </c>
      <c r="B2022" s="40">
        <v>0.8</v>
      </c>
      <c r="C2022" s="40">
        <v>29.4</v>
      </c>
      <c r="D2022" s="40">
        <v>18.899999999999999</v>
      </c>
    </row>
    <row r="2023" spans="1:4" x14ac:dyDescent="0.25">
      <c r="A2023" s="40">
        <v>20160719</v>
      </c>
      <c r="B2023" s="40">
        <v>0</v>
      </c>
      <c r="C2023" s="40">
        <v>28.9</v>
      </c>
      <c r="D2023" s="40">
        <v>20.6</v>
      </c>
    </row>
    <row r="2024" spans="1:4" x14ac:dyDescent="0.25">
      <c r="A2024" s="40">
        <v>20160720</v>
      </c>
      <c r="B2024" s="40">
        <v>0</v>
      </c>
      <c r="C2024" s="40">
        <v>27.8</v>
      </c>
      <c r="D2024" s="40">
        <v>20.6</v>
      </c>
    </row>
    <row r="2025" spans="1:4" x14ac:dyDescent="0.25">
      <c r="A2025" s="40">
        <v>20160721</v>
      </c>
      <c r="B2025" s="40">
        <v>48.3</v>
      </c>
      <c r="C2025" s="40">
        <v>27.8</v>
      </c>
      <c r="D2025" s="40">
        <v>19.399999999999999</v>
      </c>
    </row>
    <row r="2026" spans="1:4" x14ac:dyDescent="0.25">
      <c r="A2026" s="40">
        <v>20160722</v>
      </c>
      <c r="B2026" s="40">
        <v>49.5</v>
      </c>
      <c r="C2026" s="40">
        <v>35</v>
      </c>
      <c r="D2026" s="40">
        <v>20.6</v>
      </c>
    </row>
    <row r="2027" spans="1:4" x14ac:dyDescent="0.25">
      <c r="A2027" s="40">
        <v>20160723</v>
      </c>
      <c r="B2027" s="40">
        <v>0</v>
      </c>
      <c r="C2027" s="40">
        <v>30</v>
      </c>
      <c r="D2027" s="40">
        <v>21.7</v>
      </c>
    </row>
    <row r="2028" spans="1:4" x14ac:dyDescent="0.25">
      <c r="A2028" s="40">
        <v>20160724</v>
      </c>
      <c r="B2028" s="40">
        <v>29.2</v>
      </c>
      <c r="C2028" s="40">
        <v>30</v>
      </c>
      <c r="D2028" s="40">
        <v>21.7</v>
      </c>
    </row>
    <row r="2029" spans="1:4" x14ac:dyDescent="0.25">
      <c r="A2029" s="40">
        <v>20160725</v>
      </c>
      <c r="B2029" s="40">
        <v>0</v>
      </c>
      <c r="C2029" s="40">
        <v>32.799999999999997</v>
      </c>
      <c r="D2029" s="40">
        <v>20.6</v>
      </c>
    </row>
    <row r="2030" spans="1:4" x14ac:dyDescent="0.25">
      <c r="A2030" s="40">
        <v>20160726</v>
      </c>
      <c r="B2030" s="40">
        <v>0</v>
      </c>
      <c r="C2030" s="40">
        <v>28.9</v>
      </c>
      <c r="D2030" s="40">
        <v>19.399999999999999</v>
      </c>
    </row>
    <row r="2031" spans="1:4" x14ac:dyDescent="0.25">
      <c r="A2031" s="40">
        <v>20160727</v>
      </c>
      <c r="B2031" s="40">
        <v>0</v>
      </c>
      <c r="C2031" s="40">
        <v>29.4</v>
      </c>
      <c r="D2031" s="40">
        <v>19.399999999999999</v>
      </c>
    </row>
    <row r="2032" spans="1:4" x14ac:dyDescent="0.25">
      <c r="A2032" s="40">
        <v>20160728</v>
      </c>
      <c r="B2032" s="40">
        <v>0</v>
      </c>
      <c r="C2032" s="40">
        <v>27.8</v>
      </c>
      <c r="D2032" s="40">
        <v>20</v>
      </c>
    </row>
    <row r="2033" spans="1:4" x14ac:dyDescent="0.25">
      <c r="A2033" s="40">
        <v>20160729</v>
      </c>
      <c r="B2033" s="40">
        <v>0</v>
      </c>
      <c r="C2033" s="40">
        <v>27.2</v>
      </c>
      <c r="D2033" s="40">
        <v>18.899999999999999</v>
      </c>
    </row>
    <row r="2034" spans="1:4" x14ac:dyDescent="0.25">
      <c r="A2034" s="40">
        <v>20160730</v>
      </c>
      <c r="B2034" s="40">
        <v>0</v>
      </c>
      <c r="C2034" s="40">
        <v>22.2</v>
      </c>
      <c r="D2034" s="40">
        <v>18.899999999999999</v>
      </c>
    </row>
    <row r="2035" spans="1:4" x14ac:dyDescent="0.25">
      <c r="A2035" s="40">
        <v>20160731</v>
      </c>
      <c r="B2035" s="40">
        <v>0</v>
      </c>
      <c r="C2035" s="40">
        <v>28.3</v>
      </c>
      <c r="D2035" s="40">
        <v>16.7</v>
      </c>
    </row>
    <row r="2036" spans="1:4" x14ac:dyDescent="0.25">
      <c r="A2036" s="40">
        <v>20160801</v>
      </c>
      <c r="B2036" s="40">
        <v>0</v>
      </c>
      <c r="C2036" s="40">
        <v>28.3</v>
      </c>
      <c r="D2036" s="40">
        <v>16.7</v>
      </c>
    </row>
    <row r="2037" spans="1:4" x14ac:dyDescent="0.25">
      <c r="A2037" s="40">
        <v>20160802</v>
      </c>
      <c r="B2037" s="40">
        <v>0</v>
      </c>
      <c r="C2037" s="40">
        <v>29.4</v>
      </c>
      <c r="D2037" s="40">
        <v>19.399999999999999</v>
      </c>
    </row>
    <row r="2038" spans="1:4" x14ac:dyDescent="0.25">
      <c r="A2038" s="40">
        <v>20160803</v>
      </c>
      <c r="B2038" s="40">
        <v>0</v>
      </c>
      <c r="C2038" s="40">
        <v>30.6</v>
      </c>
      <c r="D2038" s="40">
        <v>21.1</v>
      </c>
    </row>
    <row r="2039" spans="1:4" x14ac:dyDescent="0.25">
      <c r="A2039" s="40">
        <v>20160804</v>
      </c>
      <c r="B2039" s="40">
        <v>0</v>
      </c>
      <c r="C2039" s="40">
        <v>33.299999999999997</v>
      </c>
      <c r="D2039" s="40">
        <v>22.2</v>
      </c>
    </row>
    <row r="2040" spans="1:4" x14ac:dyDescent="0.25">
      <c r="A2040" s="40">
        <v>20160805</v>
      </c>
      <c r="B2040" s="40">
        <v>15.7</v>
      </c>
      <c r="C2040" s="40">
        <v>31.1</v>
      </c>
      <c r="D2040" s="40">
        <v>20</v>
      </c>
    </row>
    <row r="2041" spans="1:4" x14ac:dyDescent="0.25">
      <c r="A2041" s="40">
        <v>20160806</v>
      </c>
      <c r="B2041" s="40">
        <v>0</v>
      </c>
      <c r="C2041" s="40">
        <v>27.2</v>
      </c>
      <c r="D2041" s="40">
        <v>16.7</v>
      </c>
    </row>
    <row r="2042" spans="1:4" x14ac:dyDescent="0.25">
      <c r="A2042" s="40">
        <v>20160807</v>
      </c>
      <c r="B2042" s="40">
        <v>0</v>
      </c>
      <c r="C2042" s="40">
        <v>26.7</v>
      </c>
      <c r="D2042" s="40">
        <v>16.7</v>
      </c>
    </row>
    <row r="2043" spans="1:4" x14ac:dyDescent="0.25">
      <c r="A2043" s="40">
        <v>20160808</v>
      </c>
      <c r="B2043" s="40">
        <v>0</v>
      </c>
      <c r="C2043" s="40">
        <v>26.7</v>
      </c>
      <c r="D2043" s="40">
        <v>17.2</v>
      </c>
    </row>
    <row r="2044" spans="1:4" x14ac:dyDescent="0.25">
      <c r="A2044" s="40">
        <v>20160809</v>
      </c>
      <c r="B2044" s="40">
        <v>0</v>
      </c>
      <c r="C2044" s="40">
        <v>30</v>
      </c>
      <c r="D2044" s="40">
        <v>17.8</v>
      </c>
    </row>
    <row r="2045" spans="1:4" x14ac:dyDescent="0.25">
      <c r="A2045" s="40">
        <v>20160810</v>
      </c>
      <c r="B2045" s="40">
        <v>0</v>
      </c>
      <c r="C2045" s="40">
        <v>30.6</v>
      </c>
      <c r="D2045" s="40">
        <v>20</v>
      </c>
    </row>
    <row r="2046" spans="1:4" x14ac:dyDescent="0.25">
      <c r="A2046" s="40">
        <v>20160811</v>
      </c>
      <c r="B2046" s="40">
        <v>0</v>
      </c>
      <c r="C2046" s="40">
        <v>32.200000000000003</v>
      </c>
      <c r="D2046" s="40">
        <v>21.7</v>
      </c>
    </row>
    <row r="2047" spans="1:4" x14ac:dyDescent="0.25">
      <c r="A2047" s="40">
        <v>20160812</v>
      </c>
      <c r="B2047" s="40">
        <v>24.4</v>
      </c>
      <c r="C2047" s="40">
        <v>31.7</v>
      </c>
      <c r="D2047" s="40">
        <v>21.1</v>
      </c>
    </row>
    <row r="2048" spans="1:4" x14ac:dyDescent="0.25">
      <c r="A2048" s="40">
        <v>20160813</v>
      </c>
      <c r="B2048" s="40">
        <v>1.3</v>
      </c>
      <c r="C2048" s="40">
        <v>27.8</v>
      </c>
      <c r="D2048" s="40">
        <v>21.1</v>
      </c>
    </row>
    <row r="2049" spans="1:4" x14ac:dyDescent="0.25">
      <c r="A2049" s="40">
        <v>20160814</v>
      </c>
      <c r="B2049" s="40">
        <v>0</v>
      </c>
      <c r="C2049" s="40">
        <v>27.8</v>
      </c>
      <c r="D2049" s="40">
        <v>17.2</v>
      </c>
    </row>
    <row r="2050" spans="1:4" x14ac:dyDescent="0.25">
      <c r="A2050" s="40">
        <v>20160815</v>
      </c>
      <c r="B2050" s="40">
        <v>0</v>
      </c>
      <c r="C2050" s="40">
        <v>28.9</v>
      </c>
      <c r="D2050" s="40">
        <v>17.8</v>
      </c>
    </row>
    <row r="2051" spans="1:4" x14ac:dyDescent="0.25">
      <c r="A2051" s="40">
        <v>20160816</v>
      </c>
      <c r="B2051" s="40">
        <v>0</v>
      </c>
      <c r="C2051" s="40">
        <v>28.9</v>
      </c>
      <c r="D2051" s="40">
        <v>19.399999999999999</v>
      </c>
    </row>
    <row r="2052" spans="1:4" x14ac:dyDescent="0.25">
      <c r="A2052" s="40">
        <v>20160817</v>
      </c>
      <c r="B2052" s="40">
        <v>2.5</v>
      </c>
      <c r="C2052" s="40">
        <v>31.1</v>
      </c>
      <c r="D2052" s="40">
        <v>18.3</v>
      </c>
    </row>
    <row r="2053" spans="1:4" x14ac:dyDescent="0.25">
      <c r="A2053" s="40">
        <v>20160818</v>
      </c>
      <c r="B2053" s="40">
        <v>0</v>
      </c>
      <c r="C2053" s="40">
        <v>32.799999999999997</v>
      </c>
      <c r="D2053" s="40">
        <v>18.899999999999999</v>
      </c>
    </row>
    <row r="2054" spans="1:4" x14ac:dyDescent="0.25">
      <c r="A2054" s="40">
        <v>20160819</v>
      </c>
      <c r="B2054" s="40">
        <v>25.4</v>
      </c>
      <c r="C2054" s="40">
        <v>32.200000000000003</v>
      </c>
      <c r="D2054" s="40">
        <v>18.899999999999999</v>
      </c>
    </row>
    <row r="2055" spans="1:4" x14ac:dyDescent="0.25">
      <c r="A2055" s="40">
        <v>20160820</v>
      </c>
      <c r="B2055" s="40">
        <v>12.7</v>
      </c>
      <c r="C2055" s="40">
        <v>29.4</v>
      </c>
      <c r="D2055" s="40">
        <v>18.899999999999999</v>
      </c>
    </row>
    <row r="2056" spans="1:4" x14ac:dyDescent="0.25">
      <c r="A2056" s="40">
        <v>20160821</v>
      </c>
      <c r="B2056" s="40">
        <v>0</v>
      </c>
      <c r="C2056" s="40">
        <v>23.3</v>
      </c>
      <c r="D2056" s="40">
        <v>13.3</v>
      </c>
    </row>
    <row r="2057" spans="1:4" x14ac:dyDescent="0.25">
      <c r="A2057" s="40">
        <v>20160822</v>
      </c>
      <c r="B2057" s="40">
        <v>0</v>
      </c>
      <c r="C2057" s="40">
        <v>22.8</v>
      </c>
      <c r="D2057" s="40">
        <v>12.8</v>
      </c>
    </row>
    <row r="2058" spans="1:4" x14ac:dyDescent="0.25">
      <c r="A2058" s="40">
        <v>20160823</v>
      </c>
      <c r="B2058" s="40">
        <v>0</v>
      </c>
      <c r="C2058" s="40">
        <v>27.2</v>
      </c>
      <c r="D2058" s="40">
        <v>13.9</v>
      </c>
    </row>
    <row r="2059" spans="1:4" x14ac:dyDescent="0.25">
      <c r="A2059" s="40">
        <v>20160824</v>
      </c>
      <c r="B2059" s="40">
        <v>0</v>
      </c>
      <c r="C2059" s="40">
        <v>28.3</v>
      </c>
      <c r="D2059" s="40">
        <v>17.8</v>
      </c>
    </row>
    <row r="2060" spans="1:4" x14ac:dyDescent="0.25">
      <c r="A2060" s="40">
        <v>20160825</v>
      </c>
      <c r="B2060" s="40">
        <v>1.8</v>
      </c>
      <c r="C2060" s="40">
        <v>31.1</v>
      </c>
      <c r="D2060" s="40">
        <v>18.899999999999999</v>
      </c>
    </row>
    <row r="2061" spans="1:4" x14ac:dyDescent="0.25">
      <c r="A2061" s="40">
        <v>20160826</v>
      </c>
      <c r="B2061" s="40">
        <v>0</v>
      </c>
      <c r="C2061" s="40">
        <v>26.1</v>
      </c>
      <c r="D2061" s="40">
        <v>17.2</v>
      </c>
    </row>
    <row r="2062" spans="1:4" x14ac:dyDescent="0.25">
      <c r="A2062" s="40">
        <v>20160827</v>
      </c>
      <c r="B2062" s="40">
        <v>35.1</v>
      </c>
      <c r="C2062" s="40">
        <v>23.3</v>
      </c>
      <c r="D2062" s="40">
        <v>16.7</v>
      </c>
    </row>
    <row r="2063" spans="1:4" x14ac:dyDescent="0.25">
      <c r="A2063" s="40">
        <v>20160828</v>
      </c>
      <c r="B2063" s="40">
        <v>2.5</v>
      </c>
      <c r="C2063" s="40">
        <v>24.4</v>
      </c>
      <c r="D2063" s="40">
        <v>16.7</v>
      </c>
    </row>
    <row r="2064" spans="1:4" x14ac:dyDescent="0.25">
      <c r="A2064" s="40">
        <v>20160829</v>
      </c>
      <c r="B2064" s="40">
        <v>0</v>
      </c>
      <c r="C2064" s="40">
        <v>30.6</v>
      </c>
      <c r="D2064" s="40">
        <v>18.3</v>
      </c>
    </row>
    <row r="2065" spans="1:4" x14ac:dyDescent="0.25">
      <c r="A2065" s="40">
        <v>20160830</v>
      </c>
      <c r="B2065" s="40">
        <v>0.3</v>
      </c>
      <c r="C2065" s="40">
        <v>26.7</v>
      </c>
      <c r="D2065" s="40">
        <v>19.399999999999999</v>
      </c>
    </row>
    <row r="2066" spans="1:4" x14ac:dyDescent="0.25">
      <c r="A2066" s="40">
        <v>20160831</v>
      </c>
      <c r="B2066" s="40">
        <v>3.8</v>
      </c>
      <c r="C2066" s="40">
        <v>28.3</v>
      </c>
      <c r="D2066" s="40">
        <v>18.3</v>
      </c>
    </row>
    <row r="2067" spans="1:4" x14ac:dyDescent="0.25">
      <c r="A2067" s="40">
        <v>20160901</v>
      </c>
      <c r="B2067" s="40">
        <v>0</v>
      </c>
      <c r="C2067" s="40">
        <v>25.6</v>
      </c>
      <c r="D2067" s="40">
        <v>15.6</v>
      </c>
    </row>
    <row r="2068" spans="1:4" x14ac:dyDescent="0.25">
      <c r="A2068" s="40">
        <v>20160902</v>
      </c>
      <c r="B2068" s="40">
        <v>0</v>
      </c>
      <c r="C2068" s="40">
        <v>23.9</v>
      </c>
      <c r="D2068" s="40">
        <v>13.3</v>
      </c>
    </row>
    <row r="2069" spans="1:4" x14ac:dyDescent="0.25">
      <c r="A2069" s="40">
        <v>20160903</v>
      </c>
      <c r="B2069" s="40">
        <v>0</v>
      </c>
      <c r="C2069" s="40">
        <v>23.9</v>
      </c>
      <c r="D2069" s="40">
        <v>13.3</v>
      </c>
    </row>
    <row r="2070" spans="1:4" x14ac:dyDescent="0.25">
      <c r="A2070" s="40">
        <v>20160904</v>
      </c>
      <c r="B2070" s="40">
        <v>0</v>
      </c>
      <c r="C2070" s="40">
        <v>26.1</v>
      </c>
      <c r="D2070" s="40">
        <v>12.8</v>
      </c>
    </row>
    <row r="2071" spans="1:4" x14ac:dyDescent="0.25">
      <c r="A2071" s="40">
        <v>20160905</v>
      </c>
      <c r="B2071" s="40">
        <v>0</v>
      </c>
      <c r="C2071" s="40">
        <v>25</v>
      </c>
      <c r="D2071" s="40">
        <v>16.100000000000001</v>
      </c>
    </row>
    <row r="2072" spans="1:4" x14ac:dyDescent="0.25">
      <c r="A2072" s="40">
        <v>20160906</v>
      </c>
      <c r="B2072" s="40">
        <v>0</v>
      </c>
      <c r="C2072" s="40">
        <v>31.7</v>
      </c>
      <c r="D2072" s="40">
        <v>16.100000000000001</v>
      </c>
    </row>
    <row r="2073" spans="1:4" x14ac:dyDescent="0.25">
      <c r="A2073" s="40">
        <v>20160907</v>
      </c>
      <c r="B2073" s="40">
        <v>3.8</v>
      </c>
      <c r="C2073" s="40">
        <v>33.299999999999997</v>
      </c>
      <c r="D2073" s="40">
        <v>22.8</v>
      </c>
    </row>
    <row r="2074" spans="1:4" x14ac:dyDescent="0.25">
      <c r="A2074" s="40">
        <v>20160908</v>
      </c>
      <c r="B2074" s="40">
        <v>53.3</v>
      </c>
      <c r="C2074" s="40">
        <v>26.7</v>
      </c>
      <c r="D2074" s="40">
        <v>21.1</v>
      </c>
    </row>
    <row r="2075" spans="1:4" x14ac:dyDescent="0.25">
      <c r="A2075" s="40">
        <v>20160909</v>
      </c>
      <c r="B2075" s="40">
        <v>0</v>
      </c>
      <c r="C2075" s="40">
        <v>27.2</v>
      </c>
      <c r="D2075" s="40">
        <v>16.7</v>
      </c>
    </row>
    <row r="2076" spans="1:4" x14ac:dyDescent="0.25">
      <c r="A2076" s="40">
        <v>20160910</v>
      </c>
      <c r="B2076" s="40">
        <v>3</v>
      </c>
      <c r="C2076" s="40">
        <v>26.1</v>
      </c>
      <c r="D2076" s="40">
        <v>15.6</v>
      </c>
    </row>
    <row r="2077" spans="1:4" x14ac:dyDescent="0.25">
      <c r="A2077" s="40">
        <v>20160911</v>
      </c>
      <c r="B2077" s="40">
        <v>0</v>
      </c>
      <c r="C2077" s="40">
        <v>21.7</v>
      </c>
      <c r="D2077" s="40">
        <v>11.7</v>
      </c>
    </row>
    <row r="2078" spans="1:4" x14ac:dyDescent="0.25">
      <c r="A2078" s="40">
        <v>20160912</v>
      </c>
      <c r="B2078" s="40">
        <v>0</v>
      </c>
      <c r="C2078" s="40">
        <v>26.1</v>
      </c>
      <c r="D2078" s="40">
        <v>11.7</v>
      </c>
    </row>
    <row r="2079" spans="1:4" x14ac:dyDescent="0.25">
      <c r="A2079" s="40">
        <v>20160913</v>
      </c>
      <c r="B2079" s="40">
        <v>1.3</v>
      </c>
      <c r="C2079" s="40">
        <v>30.6</v>
      </c>
      <c r="D2079" s="40">
        <v>14.4</v>
      </c>
    </row>
    <row r="2080" spans="1:4" x14ac:dyDescent="0.25">
      <c r="A2080" s="40">
        <v>20160914</v>
      </c>
      <c r="B2080" s="40">
        <v>15.2</v>
      </c>
      <c r="C2080" s="40">
        <v>22.2</v>
      </c>
      <c r="D2080" s="40">
        <v>14.4</v>
      </c>
    </row>
    <row r="2081" spans="1:4" x14ac:dyDescent="0.25">
      <c r="A2081" s="40">
        <v>20160915</v>
      </c>
      <c r="B2081" s="40">
        <v>0</v>
      </c>
      <c r="C2081" s="40">
        <v>22.8</v>
      </c>
      <c r="D2081" s="40">
        <v>13.9</v>
      </c>
    </row>
    <row r="2082" spans="1:4" x14ac:dyDescent="0.25">
      <c r="A2082" s="40">
        <v>20160916</v>
      </c>
      <c r="B2082" s="40">
        <v>14</v>
      </c>
      <c r="C2082" s="40">
        <v>27.8</v>
      </c>
      <c r="D2082" s="40">
        <v>13.9</v>
      </c>
    </row>
    <row r="2083" spans="1:4" x14ac:dyDescent="0.25">
      <c r="A2083" s="40">
        <v>20160917</v>
      </c>
      <c r="B2083" s="40">
        <v>0</v>
      </c>
      <c r="C2083" s="40">
        <v>23.9</v>
      </c>
      <c r="D2083" s="40">
        <v>15.6</v>
      </c>
    </row>
    <row r="2084" spans="1:4" x14ac:dyDescent="0.25">
      <c r="A2084" s="40">
        <v>20160918</v>
      </c>
      <c r="B2084" s="40">
        <v>0</v>
      </c>
      <c r="C2084" s="40">
        <v>24.4</v>
      </c>
      <c r="D2084" s="40">
        <v>12.8</v>
      </c>
    </row>
    <row r="2085" spans="1:4" x14ac:dyDescent="0.25">
      <c r="A2085" s="40">
        <v>20160919</v>
      </c>
      <c r="B2085" s="40">
        <v>0</v>
      </c>
      <c r="C2085" s="40">
        <v>28.3</v>
      </c>
      <c r="D2085" s="40">
        <v>12.8</v>
      </c>
    </row>
    <row r="2086" spans="1:4" x14ac:dyDescent="0.25">
      <c r="A2086" s="40">
        <v>20160920</v>
      </c>
      <c r="B2086" s="40">
        <v>3.8</v>
      </c>
      <c r="C2086" s="40">
        <v>30</v>
      </c>
      <c r="D2086" s="40">
        <v>14.4</v>
      </c>
    </row>
    <row r="2087" spans="1:4" x14ac:dyDescent="0.25">
      <c r="A2087" s="40">
        <v>20160921</v>
      </c>
      <c r="B2087" s="40">
        <v>0</v>
      </c>
      <c r="C2087" s="40">
        <v>28.9</v>
      </c>
      <c r="D2087" s="40">
        <v>13.9</v>
      </c>
    </row>
    <row r="2088" spans="1:4" x14ac:dyDescent="0.25">
      <c r="A2088" s="40">
        <v>20160922</v>
      </c>
      <c r="B2088" s="40">
        <v>33.799999999999997</v>
      </c>
      <c r="C2088" s="40">
        <v>24.4</v>
      </c>
      <c r="D2088" s="40">
        <v>16.7</v>
      </c>
    </row>
    <row r="2089" spans="1:4" x14ac:dyDescent="0.25">
      <c r="A2089" s="40">
        <v>20160923</v>
      </c>
      <c r="B2089" s="40">
        <v>12.2</v>
      </c>
      <c r="C2089" s="40">
        <v>23.3</v>
      </c>
      <c r="D2089" s="40">
        <v>17.8</v>
      </c>
    </row>
    <row r="2090" spans="1:4" x14ac:dyDescent="0.25">
      <c r="A2090" s="40">
        <v>20160924</v>
      </c>
      <c r="B2090" s="40">
        <v>0</v>
      </c>
      <c r="C2090" s="40">
        <v>21.7</v>
      </c>
      <c r="D2090" s="40">
        <v>17.2</v>
      </c>
    </row>
    <row r="2091" spans="1:4" x14ac:dyDescent="0.25">
      <c r="A2091" s="40">
        <v>20160925</v>
      </c>
      <c r="B2091" s="40">
        <v>0</v>
      </c>
      <c r="C2091" s="40">
        <v>22.2</v>
      </c>
      <c r="D2091" s="40">
        <v>17.8</v>
      </c>
    </row>
    <row r="2092" spans="1:4" x14ac:dyDescent="0.25">
      <c r="A2092" s="40">
        <v>20160926</v>
      </c>
      <c r="B2092" s="40">
        <v>0</v>
      </c>
      <c r="C2092" s="40">
        <v>26.7</v>
      </c>
      <c r="D2092" s="40">
        <v>11.1</v>
      </c>
    </row>
    <row r="2093" spans="1:4" x14ac:dyDescent="0.25">
      <c r="A2093" s="40">
        <v>20160927</v>
      </c>
      <c r="B2093" s="40">
        <v>0</v>
      </c>
      <c r="C2093" s="40">
        <v>20</v>
      </c>
      <c r="D2093" s="40">
        <v>8.3000000000000007</v>
      </c>
    </row>
    <row r="2094" spans="1:4" x14ac:dyDescent="0.25">
      <c r="A2094" s="40">
        <v>20160928</v>
      </c>
      <c r="B2094" s="40">
        <v>0</v>
      </c>
      <c r="C2094" s="40">
        <v>19.399999999999999</v>
      </c>
      <c r="D2094" s="40">
        <v>8.9</v>
      </c>
    </row>
    <row r="2095" spans="1:4" x14ac:dyDescent="0.25">
      <c r="A2095" s="40">
        <v>20160929</v>
      </c>
      <c r="B2095" s="40">
        <v>0</v>
      </c>
      <c r="C2095" s="40">
        <v>19.399999999999999</v>
      </c>
      <c r="D2095" s="40">
        <v>8.9</v>
      </c>
    </row>
    <row r="2096" spans="1:4" x14ac:dyDescent="0.25">
      <c r="A2096" s="40">
        <v>20160930</v>
      </c>
      <c r="B2096" s="40">
        <v>0</v>
      </c>
      <c r="C2096" s="40">
        <v>22.2</v>
      </c>
      <c r="D2096" s="40">
        <v>11.1</v>
      </c>
    </row>
    <row r="2097" spans="1:4" x14ac:dyDescent="0.25">
      <c r="A2097" s="40">
        <v>20161001</v>
      </c>
      <c r="B2097" s="40">
        <v>0.8</v>
      </c>
      <c r="C2097" s="40">
        <v>17.8</v>
      </c>
      <c r="D2097" s="40">
        <v>13.3</v>
      </c>
    </row>
    <row r="2098" spans="1:4" x14ac:dyDescent="0.25">
      <c r="A2098" s="40">
        <v>20161002</v>
      </c>
      <c r="B2098" s="40">
        <v>0</v>
      </c>
      <c r="C2098" s="40">
        <v>17.2</v>
      </c>
      <c r="D2098" s="40">
        <v>14.4</v>
      </c>
    </row>
    <row r="2099" spans="1:4" x14ac:dyDescent="0.25">
      <c r="A2099" s="40">
        <v>20161003</v>
      </c>
      <c r="B2099" s="40">
        <v>0</v>
      </c>
      <c r="C2099" s="40">
        <v>18.3</v>
      </c>
      <c r="D2099" s="40">
        <v>11.1</v>
      </c>
    </row>
    <row r="2100" spans="1:4" x14ac:dyDescent="0.25">
      <c r="A2100" s="40">
        <v>20161004</v>
      </c>
      <c r="B2100" s="40">
        <v>0</v>
      </c>
      <c r="C2100" s="40">
        <v>20.6</v>
      </c>
      <c r="D2100" s="40">
        <v>10.6</v>
      </c>
    </row>
    <row r="2101" spans="1:4" x14ac:dyDescent="0.25">
      <c r="A2101" s="40">
        <v>20161005</v>
      </c>
      <c r="B2101" s="40">
        <v>0</v>
      </c>
      <c r="C2101" s="40">
        <v>23.3</v>
      </c>
      <c r="D2101" s="40">
        <v>15</v>
      </c>
    </row>
    <row r="2102" spans="1:4" x14ac:dyDescent="0.25">
      <c r="A2102" s="40">
        <v>20161006</v>
      </c>
      <c r="B2102" s="40">
        <v>0</v>
      </c>
      <c r="C2102" s="40">
        <v>22.8</v>
      </c>
      <c r="D2102" s="40">
        <v>13.3</v>
      </c>
    </row>
    <row r="2103" spans="1:4" x14ac:dyDescent="0.25">
      <c r="A2103" s="40">
        <v>20161007</v>
      </c>
      <c r="B2103" s="40">
        <v>2.8</v>
      </c>
      <c r="C2103" s="40">
        <v>21.1</v>
      </c>
      <c r="D2103" s="40">
        <v>10</v>
      </c>
    </row>
    <row r="2104" spans="1:4" x14ac:dyDescent="0.25">
      <c r="A2104" s="40">
        <v>20161008</v>
      </c>
      <c r="B2104" s="40">
        <v>0</v>
      </c>
      <c r="C2104" s="40">
        <v>13.9</v>
      </c>
      <c r="D2104" s="40">
        <v>4.4000000000000004</v>
      </c>
    </row>
    <row r="2105" spans="1:4" x14ac:dyDescent="0.25">
      <c r="A2105" s="40">
        <v>20161009</v>
      </c>
      <c r="B2105" s="40">
        <v>0</v>
      </c>
      <c r="C2105" s="40">
        <v>16.100000000000001</v>
      </c>
      <c r="D2105" s="40">
        <v>4.4000000000000004</v>
      </c>
    </row>
    <row r="2106" spans="1:4" x14ac:dyDescent="0.25">
      <c r="A2106" s="40">
        <v>20161010</v>
      </c>
      <c r="B2106" s="40">
        <v>0</v>
      </c>
      <c r="C2106" s="40">
        <v>17.2</v>
      </c>
      <c r="D2106" s="40">
        <v>6.1</v>
      </c>
    </row>
    <row r="2107" spans="1:4" x14ac:dyDescent="0.25">
      <c r="A2107" s="40">
        <v>20161011</v>
      </c>
      <c r="B2107" s="40">
        <v>1.3</v>
      </c>
      <c r="C2107" s="40">
        <v>23.3</v>
      </c>
      <c r="D2107" s="40">
        <v>7.8</v>
      </c>
    </row>
    <row r="2108" spans="1:4" x14ac:dyDescent="0.25">
      <c r="A2108" s="40">
        <v>20161012</v>
      </c>
      <c r="B2108" s="40">
        <v>0</v>
      </c>
      <c r="C2108" s="40">
        <v>24.4</v>
      </c>
      <c r="D2108" s="40">
        <v>12.8</v>
      </c>
    </row>
    <row r="2109" spans="1:4" x14ac:dyDescent="0.25">
      <c r="A2109" s="40">
        <v>20161013</v>
      </c>
      <c r="B2109" s="40">
        <v>6.4</v>
      </c>
      <c r="C2109" s="40">
        <v>15.6</v>
      </c>
      <c r="D2109" s="40">
        <v>2.8</v>
      </c>
    </row>
    <row r="2110" spans="1:4" x14ac:dyDescent="0.25">
      <c r="A2110" s="40">
        <v>20161014</v>
      </c>
      <c r="B2110" s="40">
        <v>0</v>
      </c>
      <c r="C2110" s="40">
        <v>13.9</v>
      </c>
      <c r="D2110" s="40">
        <v>1.7</v>
      </c>
    </row>
    <row r="2111" spans="1:4" x14ac:dyDescent="0.25">
      <c r="A2111" s="40">
        <v>20161015</v>
      </c>
      <c r="B2111" s="40">
        <v>0</v>
      </c>
      <c r="C2111" s="40">
        <v>18.3</v>
      </c>
      <c r="D2111" s="40">
        <v>4.4000000000000004</v>
      </c>
    </row>
    <row r="2112" spans="1:4" x14ac:dyDescent="0.25">
      <c r="A2112" s="40">
        <v>20161016</v>
      </c>
      <c r="B2112" s="40">
        <v>5.0999999999999996</v>
      </c>
      <c r="C2112" s="40">
        <v>20</v>
      </c>
      <c r="D2112" s="40">
        <v>13.9</v>
      </c>
    </row>
    <row r="2113" spans="1:4" x14ac:dyDescent="0.25">
      <c r="A2113" s="40">
        <v>20161017</v>
      </c>
      <c r="B2113" s="40">
        <v>0</v>
      </c>
      <c r="C2113" s="40">
        <v>23.9</v>
      </c>
      <c r="D2113" s="40">
        <v>13.9</v>
      </c>
    </row>
    <row r="2114" spans="1:4" x14ac:dyDescent="0.25">
      <c r="A2114" s="40">
        <v>20161018</v>
      </c>
      <c r="B2114" s="40">
        <v>0</v>
      </c>
      <c r="C2114" s="40">
        <v>27.8</v>
      </c>
      <c r="D2114" s="40">
        <v>13.9</v>
      </c>
    </row>
    <row r="2115" spans="1:4" x14ac:dyDescent="0.25">
      <c r="A2115" s="40">
        <v>20161019</v>
      </c>
      <c r="B2115" s="40">
        <v>0</v>
      </c>
      <c r="C2115" s="40">
        <v>20.6</v>
      </c>
      <c r="D2115" s="40">
        <v>9.4</v>
      </c>
    </row>
    <row r="2116" spans="1:4" x14ac:dyDescent="0.25">
      <c r="A2116" s="40">
        <v>20161020</v>
      </c>
      <c r="B2116" s="40">
        <v>0</v>
      </c>
      <c r="C2116" s="40">
        <v>18.899999999999999</v>
      </c>
      <c r="D2116" s="40">
        <v>8.9</v>
      </c>
    </row>
    <row r="2117" spans="1:4" x14ac:dyDescent="0.25">
      <c r="A2117" s="40">
        <v>20161021</v>
      </c>
      <c r="B2117" s="40">
        <v>0</v>
      </c>
      <c r="C2117" s="40">
        <v>11.1</v>
      </c>
      <c r="D2117" s="40">
        <v>2.2000000000000002</v>
      </c>
    </row>
    <row r="2118" spans="1:4" x14ac:dyDescent="0.25">
      <c r="A2118" s="40">
        <v>20161022</v>
      </c>
      <c r="B2118" s="40">
        <v>0</v>
      </c>
      <c r="C2118" s="40">
        <v>11.1</v>
      </c>
      <c r="D2118" s="40">
        <v>2.2000000000000002</v>
      </c>
    </row>
    <row r="2119" spans="1:4" x14ac:dyDescent="0.25">
      <c r="A2119" s="40">
        <v>20161023</v>
      </c>
      <c r="B2119" s="40">
        <v>0</v>
      </c>
      <c r="C2119" s="40">
        <v>18.3</v>
      </c>
      <c r="D2119" s="40">
        <v>6.1</v>
      </c>
    </row>
    <row r="2120" spans="1:4" x14ac:dyDescent="0.25">
      <c r="A2120" s="40">
        <v>20161024</v>
      </c>
      <c r="B2120" s="40">
        <v>0</v>
      </c>
      <c r="C2120" s="40">
        <v>21.7</v>
      </c>
      <c r="D2120" s="40">
        <v>6.7</v>
      </c>
    </row>
    <row r="2121" spans="1:4" x14ac:dyDescent="0.25">
      <c r="A2121" s="40">
        <v>20161025</v>
      </c>
      <c r="B2121" s="40">
        <v>0</v>
      </c>
      <c r="C2121" s="40">
        <v>12.8</v>
      </c>
      <c r="D2121" s="40">
        <v>4.4000000000000004</v>
      </c>
    </row>
    <row r="2122" spans="1:4" x14ac:dyDescent="0.25">
      <c r="A2122" s="40">
        <v>20161026</v>
      </c>
      <c r="B2122" s="40">
        <v>24.9</v>
      </c>
      <c r="C2122" s="40">
        <v>10.6</v>
      </c>
      <c r="D2122" s="40">
        <v>5</v>
      </c>
    </row>
    <row r="2123" spans="1:4" x14ac:dyDescent="0.25">
      <c r="A2123" s="40">
        <v>20161027</v>
      </c>
      <c r="B2123" s="40">
        <v>13.7</v>
      </c>
      <c r="C2123" s="40">
        <v>8.3000000000000007</v>
      </c>
      <c r="D2123" s="40">
        <v>5.6</v>
      </c>
    </row>
    <row r="2124" spans="1:4" x14ac:dyDescent="0.25">
      <c r="A2124" s="40">
        <v>20161028</v>
      </c>
      <c r="B2124" s="40">
        <v>0</v>
      </c>
      <c r="C2124" s="40">
        <v>7.8</v>
      </c>
      <c r="D2124" s="40">
        <v>5</v>
      </c>
    </row>
    <row r="2125" spans="1:4" x14ac:dyDescent="0.25">
      <c r="A2125" s="40">
        <v>20161029</v>
      </c>
      <c r="B2125" s="40">
        <v>0</v>
      </c>
      <c r="C2125" s="40">
        <v>18.899999999999999</v>
      </c>
      <c r="D2125" s="40">
        <v>6.1</v>
      </c>
    </row>
    <row r="2126" spans="1:4" x14ac:dyDescent="0.25">
      <c r="A2126" s="40">
        <v>20161030</v>
      </c>
      <c r="B2126" s="40">
        <v>0.3</v>
      </c>
      <c r="C2126" s="40">
        <v>19.399999999999999</v>
      </c>
      <c r="D2126" s="40">
        <v>10.6</v>
      </c>
    </row>
    <row r="2127" spans="1:4" x14ac:dyDescent="0.25">
      <c r="A2127" s="40">
        <v>20161031</v>
      </c>
      <c r="B2127" s="40">
        <v>0</v>
      </c>
      <c r="C2127" s="40">
        <v>13.9</v>
      </c>
      <c r="D2127" s="40">
        <v>7.2</v>
      </c>
    </row>
    <row r="2128" spans="1:4" x14ac:dyDescent="0.25">
      <c r="A2128" s="40">
        <v>20161101</v>
      </c>
      <c r="B2128" s="40">
        <v>0</v>
      </c>
      <c r="C2128" s="40">
        <v>17.2</v>
      </c>
      <c r="D2128" s="40">
        <v>7.8</v>
      </c>
    </row>
    <row r="2129" spans="1:4" x14ac:dyDescent="0.25">
      <c r="A2129" s="40">
        <v>20161102</v>
      </c>
      <c r="B2129" s="40">
        <v>4.5999999999999996</v>
      </c>
      <c r="C2129" s="40">
        <v>20</v>
      </c>
      <c r="D2129" s="40">
        <v>10.6</v>
      </c>
    </row>
    <row r="2130" spans="1:4" x14ac:dyDescent="0.25">
      <c r="A2130" s="40">
        <v>20161103</v>
      </c>
      <c r="B2130" s="40">
        <v>3.8</v>
      </c>
      <c r="C2130" s="40">
        <v>14.4</v>
      </c>
      <c r="D2130" s="40">
        <v>6.1</v>
      </c>
    </row>
    <row r="2131" spans="1:4" x14ac:dyDescent="0.25">
      <c r="A2131" s="40">
        <v>20161104</v>
      </c>
      <c r="B2131" s="40">
        <v>0</v>
      </c>
      <c r="C2131" s="40">
        <v>16.7</v>
      </c>
      <c r="D2131" s="40">
        <v>5</v>
      </c>
    </row>
    <row r="2132" spans="1:4" x14ac:dyDescent="0.25">
      <c r="A2132" s="40">
        <v>20161105</v>
      </c>
      <c r="B2132" s="40">
        <v>0</v>
      </c>
      <c r="C2132" s="40">
        <v>16.7</v>
      </c>
      <c r="D2132" s="40">
        <v>4.4000000000000004</v>
      </c>
    </row>
    <row r="2133" spans="1:4" x14ac:dyDescent="0.25">
      <c r="A2133" s="40">
        <v>20161106</v>
      </c>
      <c r="B2133" s="40">
        <v>0</v>
      </c>
      <c r="C2133" s="40">
        <v>18.899999999999999</v>
      </c>
      <c r="D2133" s="40">
        <v>6.7</v>
      </c>
    </row>
    <row r="2134" spans="1:4" x14ac:dyDescent="0.25">
      <c r="A2134" s="40">
        <v>20161107</v>
      </c>
      <c r="B2134" s="40">
        <v>0</v>
      </c>
      <c r="C2134" s="40">
        <v>21.1</v>
      </c>
      <c r="D2134" s="40">
        <v>5.6</v>
      </c>
    </row>
    <row r="2135" spans="1:4" x14ac:dyDescent="0.25">
      <c r="A2135" s="40">
        <v>20161108</v>
      </c>
      <c r="B2135" s="40">
        <v>0.8</v>
      </c>
      <c r="C2135" s="40">
        <v>17.8</v>
      </c>
      <c r="D2135" s="40">
        <v>5.6</v>
      </c>
    </row>
    <row r="2136" spans="1:4" x14ac:dyDescent="0.25">
      <c r="A2136" s="40">
        <v>20161109</v>
      </c>
      <c r="B2136" s="40">
        <v>0</v>
      </c>
      <c r="C2136" s="40">
        <v>13.9</v>
      </c>
      <c r="D2136" s="40">
        <v>3.3</v>
      </c>
    </row>
    <row r="2137" spans="1:4" x14ac:dyDescent="0.25">
      <c r="A2137" s="40">
        <v>20161110</v>
      </c>
      <c r="B2137" s="40">
        <v>0</v>
      </c>
      <c r="C2137" s="40">
        <v>12.8</v>
      </c>
      <c r="D2137" s="40">
        <v>3.3</v>
      </c>
    </row>
    <row r="2138" spans="1:4" x14ac:dyDescent="0.25">
      <c r="A2138" s="40">
        <v>20161111</v>
      </c>
      <c r="B2138" s="40">
        <v>0</v>
      </c>
      <c r="C2138" s="40">
        <v>18.899999999999999</v>
      </c>
      <c r="D2138" s="40">
        <v>4.4000000000000004</v>
      </c>
    </row>
    <row r="2139" spans="1:4" x14ac:dyDescent="0.25">
      <c r="A2139" s="40">
        <v>20161112</v>
      </c>
      <c r="B2139" s="40">
        <v>0</v>
      </c>
      <c r="C2139" s="40">
        <v>11.1</v>
      </c>
      <c r="D2139" s="40">
        <v>-1.1000000000000001</v>
      </c>
    </row>
    <row r="2140" spans="1:4" x14ac:dyDescent="0.25">
      <c r="A2140" s="40">
        <v>20161113</v>
      </c>
      <c r="B2140" s="40">
        <v>0</v>
      </c>
      <c r="C2140" s="40">
        <v>10.6</v>
      </c>
      <c r="D2140" s="40">
        <v>-0.6</v>
      </c>
    </row>
    <row r="2141" spans="1:4" x14ac:dyDescent="0.25">
      <c r="A2141" s="40">
        <v>20161114</v>
      </c>
      <c r="B2141" s="40">
        <v>0</v>
      </c>
      <c r="C2141" s="40">
        <v>13.9</v>
      </c>
      <c r="D2141" s="40">
        <v>-0.6</v>
      </c>
    </row>
    <row r="2142" spans="1:4" x14ac:dyDescent="0.25">
      <c r="A2142" s="40">
        <v>20161115</v>
      </c>
      <c r="B2142" s="40">
        <v>0</v>
      </c>
      <c r="C2142" s="40">
        <v>13.3</v>
      </c>
      <c r="D2142" s="40">
        <v>4.4000000000000004</v>
      </c>
    </row>
    <row r="2143" spans="1:4" x14ac:dyDescent="0.25">
      <c r="A2143" s="40">
        <v>20161116</v>
      </c>
      <c r="B2143" s="40">
        <v>0</v>
      </c>
      <c r="C2143" s="40">
        <v>12.2</v>
      </c>
      <c r="D2143" s="40">
        <v>3.3</v>
      </c>
    </row>
    <row r="2144" spans="1:4" x14ac:dyDescent="0.25">
      <c r="A2144" s="40">
        <v>20161117</v>
      </c>
      <c r="B2144" s="40">
        <v>0</v>
      </c>
      <c r="C2144" s="40">
        <v>15.6</v>
      </c>
      <c r="D2144" s="40">
        <v>3.3</v>
      </c>
    </row>
    <row r="2145" spans="1:4" x14ac:dyDescent="0.25">
      <c r="A2145" s="40">
        <v>20161118</v>
      </c>
      <c r="B2145" s="40">
        <v>0</v>
      </c>
      <c r="C2145" s="40">
        <v>21.7</v>
      </c>
      <c r="D2145" s="40">
        <v>11.1</v>
      </c>
    </row>
    <row r="2146" spans="1:4" x14ac:dyDescent="0.25">
      <c r="A2146" s="40">
        <v>20161119</v>
      </c>
      <c r="B2146" s="40">
        <v>0</v>
      </c>
      <c r="C2146" s="40">
        <v>18.899999999999999</v>
      </c>
      <c r="D2146" s="40">
        <v>0.6</v>
      </c>
    </row>
    <row r="2147" spans="1:4" x14ac:dyDescent="0.25">
      <c r="A2147" s="40">
        <v>20161120</v>
      </c>
      <c r="B2147" s="40">
        <v>0</v>
      </c>
      <c r="C2147" s="40">
        <v>1.7</v>
      </c>
      <c r="D2147" s="40">
        <v>-5</v>
      </c>
    </row>
    <row r="2148" spans="1:4" x14ac:dyDescent="0.25">
      <c r="A2148" s="40">
        <v>20161121</v>
      </c>
      <c r="B2148" s="40">
        <v>0</v>
      </c>
      <c r="C2148" s="40">
        <v>1.7</v>
      </c>
      <c r="D2148" s="40">
        <v>-5</v>
      </c>
    </row>
    <row r="2149" spans="1:4" x14ac:dyDescent="0.25">
      <c r="A2149" s="40">
        <v>20161122</v>
      </c>
      <c r="B2149" s="40">
        <v>0</v>
      </c>
      <c r="C2149" s="40">
        <v>3.9</v>
      </c>
      <c r="D2149" s="40">
        <v>-5.6</v>
      </c>
    </row>
    <row r="2150" spans="1:4" x14ac:dyDescent="0.25">
      <c r="A2150" s="40">
        <v>20161123</v>
      </c>
      <c r="B2150" s="40">
        <v>15</v>
      </c>
      <c r="C2150" s="40">
        <v>4.4000000000000004</v>
      </c>
      <c r="D2150" s="40">
        <v>0</v>
      </c>
    </row>
    <row r="2151" spans="1:4" x14ac:dyDescent="0.25">
      <c r="A2151" s="40">
        <v>20161124</v>
      </c>
      <c r="B2151" s="40">
        <v>3</v>
      </c>
      <c r="C2151" s="40">
        <v>4.4000000000000004</v>
      </c>
      <c r="D2151" s="40">
        <v>0</v>
      </c>
    </row>
    <row r="2152" spans="1:4" x14ac:dyDescent="0.25">
      <c r="A2152" s="40">
        <v>20161125</v>
      </c>
      <c r="B2152" s="40">
        <v>0</v>
      </c>
      <c r="C2152" s="40">
        <v>5</v>
      </c>
      <c r="D2152" s="40">
        <v>1.1000000000000001</v>
      </c>
    </row>
    <row r="2153" spans="1:4" x14ac:dyDescent="0.25">
      <c r="A2153" s="40">
        <v>20161126</v>
      </c>
      <c r="B2153" s="40">
        <v>0</v>
      </c>
      <c r="C2153" s="40">
        <v>3.9</v>
      </c>
      <c r="D2153" s="40">
        <v>-0.6</v>
      </c>
    </row>
    <row r="2154" spans="1:4" x14ac:dyDescent="0.25">
      <c r="A2154" s="40">
        <v>20161127</v>
      </c>
      <c r="B2154" s="40">
        <v>0</v>
      </c>
      <c r="C2154" s="40">
        <v>8.9</v>
      </c>
      <c r="D2154" s="40">
        <v>-0.6</v>
      </c>
    </row>
    <row r="2155" spans="1:4" x14ac:dyDescent="0.25">
      <c r="A2155" s="40">
        <v>20161128</v>
      </c>
      <c r="B2155" s="40">
        <v>24.1</v>
      </c>
      <c r="C2155" s="40">
        <v>6.7</v>
      </c>
      <c r="D2155" s="40">
        <v>0.6</v>
      </c>
    </row>
    <row r="2156" spans="1:4" x14ac:dyDescent="0.25">
      <c r="A2156" s="40">
        <v>20161129</v>
      </c>
      <c r="B2156" s="40">
        <v>18.5</v>
      </c>
      <c r="C2156" s="40">
        <v>9.4</v>
      </c>
      <c r="D2156" s="40">
        <v>1.1000000000000001</v>
      </c>
    </row>
    <row r="2157" spans="1:4" x14ac:dyDescent="0.25">
      <c r="A2157" s="40">
        <v>20161130</v>
      </c>
      <c r="B2157" s="40">
        <v>0</v>
      </c>
      <c r="C2157" s="40">
        <v>8.3000000000000007</v>
      </c>
      <c r="D2157" s="40">
        <v>0.6</v>
      </c>
    </row>
    <row r="2158" spans="1:4" x14ac:dyDescent="0.25">
      <c r="A2158" s="40">
        <v>20161201</v>
      </c>
      <c r="B2158" s="40">
        <v>1.8</v>
      </c>
      <c r="C2158" s="40">
        <v>2.8</v>
      </c>
      <c r="D2158" s="40">
        <v>1.1000000000000001</v>
      </c>
    </row>
    <row r="2159" spans="1:4" x14ac:dyDescent="0.25">
      <c r="A2159" s="40">
        <v>20161202</v>
      </c>
      <c r="B2159" s="40">
        <v>0.8</v>
      </c>
      <c r="C2159" s="40">
        <v>2.8</v>
      </c>
      <c r="D2159" s="40">
        <v>1.1000000000000001</v>
      </c>
    </row>
    <row r="2160" spans="1:4" x14ac:dyDescent="0.25">
      <c r="A2160" s="40">
        <v>20161203</v>
      </c>
      <c r="B2160" s="40">
        <v>0</v>
      </c>
      <c r="C2160" s="40">
        <v>1.7</v>
      </c>
      <c r="D2160" s="40">
        <v>-1.7</v>
      </c>
    </row>
    <row r="2161" spans="1:4" x14ac:dyDescent="0.25">
      <c r="A2161" s="40">
        <v>20161204</v>
      </c>
      <c r="B2161" s="40">
        <v>2.5</v>
      </c>
      <c r="C2161" s="40">
        <v>1.7</v>
      </c>
      <c r="D2161" s="40">
        <v>-1.7</v>
      </c>
    </row>
    <row r="2162" spans="1:4" x14ac:dyDescent="0.25">
      <c r="A2162" s="40">
        <v>20161205</v>
      </c>
      <c r="B2162" s="40">
        <v>11.4</v>
      </c>
      <c r="C2162" s="40">
        <v>0.6</v>
      </c>
      <c r="D2162" s="40">
        <v>-1.7</v>
      </c>
    </row>
    <row r="2163" spans="1:4" x14ac:dyDescent="0.25">
      <c r="A2163" s="40">
        <v>20161206</v>
      </c>
      <c r="B2163" s="40">
        <v>0</v>
      </c>
      <c r="C2163" s="40">
        <v>0.6</v>
      </c>
      <c r="D2163" s="40">
        <v>-1.1000000000000001</v>
      </c>
    </row>
    <row r="2164" spans="1:4" x14ac:dyDescent="0.25">
      <c r="A2164" s="40">
        <v>20161207</v>
      </c>
      <c r="B2164" s="40">
        <v>0</v>
      </c>
      <c r="C2164" s="40">
        <v>0.6</v>
      </c>
      <c r="D2164" s="40">
        <v>-7.2</v>
      </c>
    </row>
    <row r="2165" spans="1:4" x14ac:dyDescent="0.25">
      <c r="A2165" s="40">
        <v>20161208</v>
      </c>
      <c r="B2165" s="40">
        <v>0</v>
      </c>
      <c r="C2165" s="40">
        <v>-5.6</v>
      </c>
      <c r="D2165" s="40">
        <v>-10.6</v>
      </c>
    </row>
    <row r="2166" spans="1:4" x14ac:dyDescent="0.25">
      <c r="A2166" s="40">
        <v>20161209</v>
      </c>
      <c r="B2166" s="40">
        <v>0</v>
      </c>
      <c r="C2166" s="40">
        <v>-5.6</v>
      </c>
      <c r="D2166" s="40">
        <v>-10.6</v>
      </c>
    </row>
    <row r="2167" spans="1:4" x14ac:dyDescent="0.25">
      <c r="A2167" s="40">
        <v>20161210</v>
      </c>
      <c r="B2167" s="40">
        <v>0</v>
      </c>
      <c r="C2167" s="40">
        <v>-5.6</v>
      </c>
      <c r="D2167" s="40">
        <v>-10.6</v>
      </c>
    </row>
    <row r="2168" spans="1:4" x14ac:dyDescent="0.25">
      <c r="A2168" s="40">
        <v>20161211</v>
      </c>
      <c r="B2168" s="40">
        <v>3.8</v>
      </c>
      <c r="C2168" s="40">
        <v>-4.4000000000000004</v>
      </c>
      <c r="D2168" s="40">
        <v>-8.9</v>
      </c>
    </row>
    <row r="2169" spans="1:4" x14ac:dyDescent="0.25">
      <c r="A2169" s="40">
        <v>20161212</v>
      </c>
      <c r="B2169" s="40">
        <v>3.6</v>
      </c>
      <c r="C2169" s="40">
        <v>-2.2000000000000002</v>
      </c>
      <c r="D2169" s="40">
        <v>-10</v>
      </c>
    </row>
    <row r="2170" spans="1:4" x14ac:dyDescent="0.25">
      <c r="A2170" s="40">
        <v>20161213</v>
      </c>
      <c r="B2170" s="40">
        <v>0</v>
      </c>
      <c r="C2170" s="40">
        <v>-7.8</v>
      </c>
      <c r="D2170" s="40">
        <v>-15</v>
      </c>
    </row>
    <row r="2171" spans="1:4" x14ac:dyDescent="0.25">
      <c r="A2171" s="40">
        <v>20161214</v>
      </c>
      <c r="B2171" s="40">
        <v>0</v>
      </c>
      <c r="C2171" s="40">
        <v>-8.3000000000000007</v>
      </c>
      <c r="D2171" s="40">
        <v>-16.7</v>
      </c>
    </row>
    <row r="2172" spans="1:4" x14ac:dyDescent="0.25">
      <c r="A2172" s="40">
        <v>20161215</v>
      </c>
      <c r="B2172" s="40">
        <v>0</v>
      </c>
      <c r="C2172" s="40">
        <v>-8.9</v>
      </c>
      <c r="D2172" s="40">
        <v>-19.399999999999999</v>
      </c>
    </row>
    <row r="2173" spans="1:4" x14ac:dyDescent="0.25">
      <c r="A2173" s="40">
        <v>20161216</v>
      </c>
      <c r="B2173" s="40">
        <v>0</v>
      </c>
      <c r="C2173" s="40">
        <v>-11.1</v>
      </c>
      <c r="D2173" s="40">
        <v>-20</v>
      </c>
    </row>
    <row r="2174" spans="1:4" x14ac:dyDescent="0.25">
      <c r="A2174" s="40">
        <v>20161217</v>
      </c>
      <c r="B2174" s="40">
        <v>4.3</v>
      </c>
      <c r="C2174" s="40">
        <v>-8.3000000000000007</v>
      </c>
      <c r="D2174" s="40">
        <v>-11.7</v>
      </c>
    </row>
    <row r="2175" spans="1:4" x14ac:dyDescent="0.25">
      <c r="A2175" s="40">
        <v>20161218</v>
      </c>
      <c r="B2175" s="40">
        <v>6.4</v>
      </c>
      <c r="C2175" s="40">
        <v>-9.4</v>
      </c>
      <c r="D2175" s="40">
        <v>-23.3</v>
      </c>
    </row>
    <row r="2176" spans="1:4" x14ac:dyDescent="0.25">
      <c r="A2176" s="40">
        <v>20161219</v>
      </c>
      <c r="B2176" s="40">
        <v>0</v>
      </c>
      <c r="C2176" s="40">
        <v>-9999</v>
      </c>
      <c r="D2176" s="40">
        <v>-23.9</v>
      </c>
    </row>
    <row r="2177" spans="1:4" x14ac:dyDescent="0.25">
      <c r="A2177" s="40">
        <v>20161220</v>
      </c>
      <c r="B2177" s="40">
        <v>0</v>
      </c>
      <c r="C2177" s="40">
        <v>-6.7</v>
      </c>
      <c r="D2177" s="40">
        <v>-23.9</v>
      </c>
    </row>
    <row r="2178" spans="1:4" x14ac:dyDescent="0.25">
      <c r="A2178" s="40">
        <v>20161221</v>
      </c>
      <c r="B2178" s="40">
        <v>0</v>
      </c>
      <c r="C2178" s="40">
        <v>-0.6</v>
      </c>
      <c r="D2178" s="40">
        <v>-6.7</v>
      </c>
    </row>
    <row r="2179" spans="1:4" x14ac:dyDescent="0.25">
      <c r="A2179" s="40">
        <v>20161222</v>
      </c>
      <c r="B2179" s="40">
        <v>0</v>
      </c>
      <c r="C2179" s="40">
        <v>2.2000000000000002</v>
      </c>
      <c r="D2179" s="40">
        <v>-5.6</v>
      </c>
    </row>
    <row r="2180" spans="1:4" x14ac:dyDescent="0.25">
      <c r="A2180" s="40">
        <v>20161223</v>
      </c>
      <c r="B2180" s="40">
        <v>0</v>
      </c>
      <c r="C2180" s="40">
        <v>1.1000000000000001</v>
      </c>
      <c r="D2180" s="40">
        <v>-5.6</v>
      </c>
    </row>
    <row r="2181" spans="1:4" x14ac:dyDescent="0.25">
      <c r="A2181" s="40">
        <v>20161224</v>
      </c>
      <c r="B2181" s="40">
        <v>4.0999999999999996</v>
      </c>
      <c r="C2181" s="40">
        <v>1.1000000000000001</v>
      </c>
      <c r="D2181" s="40">
        <v>-1.1000000000000001</v>
      </c>
    </row>
    <row r="2182" spans="1:4" x14ac:dyDescent="0.25">
      <c r="A2182" s="40">
        <v>20161225</v>
      </c>
      <c r="B2182" s="40">
        <v>0</v>
      </c>
      <c r="C2182" s="40">
        <v>1.1000000000000001</v>
      </c>
      <c r="D2182" s="40">
        <v>-1.1000000000000001</v>
      </c>
    </row>
    <row r="2183" spans="1:4" x14ac:dyDescent="0.25">
      <c r="A2183" s="40">
        <v>20161226</v>
      </c>
      <c r="B2183" s="40">
        <v>7.6</v>
      </c>
      <c r="C2183" s="40">
        <v>5.6</v>
      </c>
      <c r="D2183" s="40">
        <v>-1.1000000000000001</v>
      </c>
    </row>
    <row r="2184" spans="1:4" x14ac:dyDescent="0.25">
      <c r="A2184" s="40">
        <v>20161227</v>
      </c>
      <c r="B2184" s="40">
        <v>0</v>
      </c>
      <c r="C2184" s="40">
        <v>6.7</v>
      </c>
      <c r="D2184" s="40">
        <v>-6.1</v>
      </c>
    </row>
    <row r="2185" spans="1:4" x14ac:dyDescent="0.25">
      <c r="A2185" s="40">
        <v>20161228</v>
      </c>
      <c r="B2185" s="40">
        <v>0</v>
      </c>
      <c r="C2185" s="40">
        <v>-2.2000000000000002</v>
      </c>
      <c r="D2185" s="40">
        <v>-7.8</v>
      </c>
    </row>
    <row r="2186" spans="1:4" x14ac:dyDescent="0.25">
      <c r="A2186" s="40">
        <v>20161229</v>
      </c>
      <c r="B2186" s="40">
        <v>0</v>
      </c>
      <c r="C2186" s="40">
        <v>2.8</v>
      </c>
      <c r="D2186" s="40">
        <v>-3.9</v>
      </c>
    </row>
    <row r="2187" spans="1:4" x14ac:dyDescent="0.25">
      <c r="A2187" s="40">
        <v>20161230</v>
      </c>
      <c r="B2187" s="40">
        <v>0</v>
      </c>
      <c r="C2187" s="40">
        <v>0</v>
      </c>
      <c r="D2187" s="40">
        <v>-7.2</v>
      </c>
    </row>
    <row r="2188" spans="1:4" x14ac:dyDescent="0.25">
      <c r="A2188" s="40">
        <v>20161231</v>
      </c>
      <c r="B2188" s="40">
        <v>0</v>
      </c>
      <c r="C2188" s="40">
        <v>0.6</v>
      </c>
      <c r="D2188" s="40">
        <v>-7.2</v>
      </c>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913</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904</v>
      </c>
    </row>
    <row r="12" spans="1:1" ht="37.5" customHeight="1" x14ac:dyDescent="0.25">
      <c r="A12" s="36" t="s">
        <v>905</v>
      </c>
    </row>
    <row r="13" spans="1:1" ht="23.25" customHeight="1" x14ac:dyDescent="0.25">
      <c r="A13" s="36" t="s">
        <v>906</v>
      </c>
    </row>
    <row r="14" spans="1:1" ht="23.25" customHeight="1" x14ac:dyDescent="0.25">
      <c r="A14" s="36" t="s">
        <v>907</v>
      </c>
    </row>
    <row r="15" spans="1:1" ht="39.75" customHeight="1" x14ac:dyDescent="0.25">
      <c r="A15" s="36" t="s">
        <v>908</v>
      </c>
    </row>
    <row r="16" spans="1:1" ht="23.25" customHeight="1" x14ac:dyDescent="0.25">
      <c r="A16" s="36" t="s">
        <v>909</v>
      </c>
    </row>
    <row r="17" spans="1:1" ht="38.25" customHeight="1" x14ac:dyDescent="0.25">
      <c r="A17" s="36" t="s">
        <v>910</v>
      </c>
    </row>
    <row r="18" spans="1:1" ht="53.25" customHeight="1" x14ac:dyDescent="0.25">
      <c r="A18" s="36" t="s">
        <v>911</v>
      </c>
    </row>
    <row r="19" spans="1:1" ht="53.25" customHeight="1" x14ac:dyDescent="0.25">
      <c r="A19" s="36" t="s">
        <v>912</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803</v>
      </c>
      <c r="B1" s="61" t="s">
        <v>804</v>
      </c>
      <c r="C1" s="59">
        <f>'Enter field data'!B6</f>
        <v>42585</v>
      </c>
    </row>
    <row r="2" spans="1:5" s="39" customFormat="1" x14ac:dyDescent="0.25">
      <c r="A2" s="186"/>
      <c r="B2" s="61" t="s">
        <v>805</v>
      </c>
      <c r="C2" s="60" t="str">
        <f>'Enter field data'!$B$15</f>
        <v>0706000502</v>
      </c>
      <c r="E2" s="78" t="s">
        <v>867</v>
      </c>
    </row>
    <row r="3" spans="1:5" s="39" customFormat="1" x14ac:dyDescent="0.25">
      <c r="A3" s="48"/>
      <c r="B3" s="48"/>
      <c r="C3" s="49"/>
    </row>
    <row r="4" spans="1:5" hidden="1" x14ac:dyDescent="0.25">
      <c r="A4" s="37"/>
      <c r="B4" s="37" t="s">
        <v>41</v>
      </c>
      <c r="C4" s="50" t="str">
        <f>CONCATENATE(YEAR(C1),IF(MONTH(C1)&lt;10,"0"&amp;MONTH(C1),MONTH(C1)),IF(DAY(C1)&lt;10,"0"&amp;DAY(C1),DAY(C1)))</f>
        <v>20160803</v>
      </c>
    </row>
    <row r="5" spans="1:5" hidden="1" x14ac:dyDescent="0.25">
      <c r="A5" s="37"/>
      <c r="B5" s="37" t="s">
        <v>806</v>
      </c>
      <c r="C5" s="50" t="str">
        <f>CONCATENATE(YEAR(C1-30),IF(MONTH(C1-30)&lt;10,"0"&amp;MONTH(C1-30),MONTH(C1-30)),IF(DAY(C1-30)&lt;10,"0"&amp;DAY(C1-30),DAY(C1-30)))</f>
        <v>20160704</v>
      </c>
    </row>
    <row r="6" spans="1:5" hidden="1" x14ac:dyDescent="0.25">
      <c r="A6" s="37"/>
      <c r="B6" s="37" t="s">
        <v>807</v>
      </c>
      <c r="C6" s="50" t="str">
        <f>CONCATENATE(YEAR(C1-90),IF(MONTH(C1-90)&lt;10,"0"&amp;MONTH(C1-90),MONTH(C1-90)),IF(DAY(C1-90)&lt;10,"0"&amp;DAY(C1-90),DAY(C1-90)))</f>
        <v>20160505</v>
      </c>
    </row>
    <row r="7" spans="1:5" hidden="1" x14ac:dyDescent="0.25">
      <c r="A7" s="37"/>
      <c r="B7" s="37" t="s">
        <v>808</v>
      </c>
      <c r="C7" s="50" t="str">
        <f>CONCATENATE(YEAR(C1-365),IF(MONTH(C1-365)&lt;10,"0"&amp;MONTH(C1-365),MONTH(C1-365)),IF(DAY(C1-365)&lt;10,"0"&amp;DAY(C1-365),DAY(C1-365)))</f>
        <v>20150804</v>
      </c>
    </row>
    <row r="8" spans="1:5" hidden="1" x14ac:dyDescent="0.25">
      <c r="A8" s="37"/>
      <c r="B8" s="37" t="s">
        <v>809</v>
      </c>
      <c r="C8" s="50" t="str">
        <f>CONCATENATE(YEAR(C1-1460),IF(MONTH(C1-1460)&lt;10,"0"&amp;MONTH(C1-1460),MONTH(C1-1460)),IF(DAY(C1-1460)&lt;10,"0"&amp;DAY(C1-1460),DAY(C1-1460)))</f>
        <v>20120804</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27</v>
      </c>
    </row>
    <row r="13" spans="1:5" hidden="1" x14ac:dyDescent="0.25">
      <c r="A13" s="37"/>
      <c r="B13" s="37" t="s">
        <v>814</v>
      </c>
      <c r="C13" s="50">
        <f>IF(MONTH($C$1)=8,DAY($C$1),0)+IF(MONTH($C$1)=9,30-DAY($C$1),0)</f>
        <v>3</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187" t="s">
        <v>817</v>
      </c>
      <c r="B17" s="58" t="s">
        <v>818</v>
      </c>
      <c r="C17" s="56">
        <f>(AVERAGEIFS('Enter weather'!$C:$C,'Enter weather'!$A:$A,"&lt;="&amp;$C$4,'Enter weather'!$A:$A,"&gt;="&amp;$C$5,'Enter weather'!$C:$C,"&lt;&gt;"&amp;-9999,'Enter weather'!$D:$D,"&lt;&gt;"&amp;-9999)+AVERAGEIFS('Enter weather'!$D:$D,'Enter weather'!$A:$A,"&lt;="&amp;$C$4,'Enter weather'!$A:$A,"&gt;="&amp;$C$5,'Enter weather'!$C:$C,"&lt;&gt;"&amp;-9999,'Enter weather'!$D:$D,"&lt;&gt;"&amp;-9999))/2</f>
        <v>23.84482758620689</v>
      </c>
    </row>
    <row r="18" spans="1:3" x14ac:dyDescent="0.25">
      <c r="A18" s="187"/>
      <c r="B18" s="58" t="s">
        <v>819</v>
      </c>
      <c r="C18" s="56">
        <f>(VLOOKUP($C$2,temp!$A$1:$O$369,2,FALSE)*$C$9+VLOOKUP($C$2,temp!$A$1:$O$369,4,FALSE)*$C$10+VLOOKUP($C$2,temp!$A$1:$O$369,6,FALSE)*$C$11+VLOOKUP($C$2,temp!$A$1:$O$369,8,FALSE)*$C$12+VLOOKUP($C$2,temp!$A$1:$O$369,10,FALSE)*$C$13+VLOOKUP($C$2,temp!$A$1:$O$369,12,FALSE)*$C$14+VLOOKUP($C$2,temp!$A$1:$O$369,14,FALSE)*$C$15)/30</f>
        <v>21.401188000000001</v>
      </c>
    </row>
    <row r="19" spans="1:3" x14ac:dyDescent="0.25">
      <c r="A19" s="187"/>
      <c r="B19" s="58" t="s">
        <v>820</v>
      </c>
      <c r="C19" s="56">
        <f>(VLOOKUP($C$2,temp!$A$1:$O$369,3,FALSE)*$C$9+VLOOKUP($C$2,temp!$A$1:$O$369,5,FALSE)*$C$10+VLOOKUP($C$2,temp!$A$1:$O$369,7,FALSE)*$C$11+VLOOKUP($C$2,temp!$A$1:$O$369,9,FALSE)*$C$12+VLOOKUP($C$2,temp!$A$1:$O$369,11,FALSE)*$C$13+VLOOKUP($C$2,temp!$A$1:$O$369,13,FALSE)*$C$14+VLOOKUP($C$2,temp!$A$1:$O$369,15,FALSE)*$C$15)/30</f>
        <v>25.066865</v>
      </c>
    </row>
    <row r="20" spans="1:3" x14ac:dyDescent="0.25">
      <c r="A20" s="187"/>
      <c r="B20" s="62" t="s">
        <v>821</v>
      </c>
      <c r="C20" s="63" t="str">
        <f>IF(C17&gt;C19,"WARM",IF(C17&lt;C18,"COOL","NO"))</f>
        <v>NO</v>
      </c>
    </row>
    <row r="21" spans="1:3" x14ac:dyDescent="0.25">
      <c r="A21" s="37"/>
      <c r="B21" s="37"/>
      <c r="C21" s="50"/>
    </row>
    <row r="22" spans="1:3" x14ac:dyDescent="0.25">
      <c r="A22" s="187" t="s">
        <v>822</v>
      </c>
      <c r="B22" s="58" t="s">
        <v>823</v>
      </c>
      <c r="C22" s="57">
        <f>AVERAGEIFS('Enter weather'!$B:$B,'Enter weather'!$A:$A,"&lt;="&amp;$C$4,'Enter weather'!$A:$A,"&gt;="&amp;$C$5,'Enter weather'!$B:$B,"&lt;&gt;"&amp;-9999)</f>
        <v>5.9999999999999991</v>
      </c>
    </row>
    <row r="23" spans="1:3" x14ac:dyDescent="0.25">
      <c r="A23" s="187"/>
      <c r="B23" s="58" t="s">
        <v>824</v>
      </c>
      <c r="C23" s="57">
        <f>AVERAGEIFS('Enter weather'!$B:$B,'Enter weather'!$A:$A,"&lt;="&amp;$C$5,'Enter weather'!$A:$A,"&gt;="&amp;$C$6,'Enter weather'!$B:$B,"&lt;&gt;"&amp;-9999)</f>
        <v>4.97</v>
      </c>
    </row>
    <row r="24" spans="1:3" x14ac:dyDescent="0.25">
      <c r="A24" s="187"/>
      <c r="B24" s="58" t="s">
        <v>825</v>
      </c>
      <c r="C24" s="57">
        <f>AVERAGEIFS('Enter weather'!$B:$B,'Enter weather'!$A:$A,"&lt;="&amp;$C$6,'Enter weather'!$A:$A,"&gt;="&amp;$C$7,'Enter weather'!$B:$B,"&lt;&gt;"&amp;-9999)</f>
        <v>2.6054545454545432</v>
      </c>
    </row>
    <row r="25" spans="1:3" x14ac:dyDescent="0.25">
      <c r="A25" s="187"/>
      <c r="B25" s="58" t="s">
        <v>826</v>
      </c>
      <c r="C25" s="57">
        <f>AVERAGEIFS('Enter weather'!$B:$B,'Enter weather'!$A:$A,"&lt;="&amp;$C$7,'Enter weather'!$A:$A,"&gt;="&amp;$C$8,'Enter weather'!$B:$B,"&lt;&gt;"&amp;-9999)</f>
        <v>2.4042086001829825</v>
      </c>
    </row>
    <row r="26" spans="1:3" x14ac:dyDescent="0.25">
      <c r="A26" s="187"/>
      <c r="B26" s="58" t="s">
        <v>827</v>
      </c>
      <c r="C26" s="57">
        <f>$C$22*0.4+$C$23*0.3+$C$24*0.15+$C$25*0.15</f>
        <v>4.6424494718456284</v>
      </c>
    </row>
    <row r="27" spans="1:3" x14ac:dyDescent="0.25">
      <c r="A27" s="187"/>
      <c r="B27" s="58" t="s">
        <v>828</v>
      </c>
      <c r="C27" s="56">
        <f>(VLOOKUP($C$2,prcp!$A$1:$O$369,2,FALSE)*$C$9+VLOOKUP($C$2,prcp!$A$1:$O$369,4,FALSE)*$C$10+VLOOKUP($C$2,prcp!$A$1:$O$369,6,FALSE)*$C$11+VLOOKUP($C$2,prcp!$A$1:$O$369,8,FALSE)*$C$12+VLOOKUP($C$2,prcp!$A$1:$O$369,10,FALSE)*$C$13+VLOOKUP($C$2,prcp!$A$1:$O$369,12,FALSE)*$C$14+VLOOKUP($C$2,prcp!$A$1:$O$369,14,FALSE)*$C$15)/30</f>
        <v>2.0375083000000003</v>
      </c>
    </row>
    <row r="28" spans="1:3" x14ac:dyDescent="0.25">
      <c r="A28" s="187"/>
      <c r="B28" s="58" t="s">
        <v>829</v>
      </c>
      <c r="C28" s="56">
        <f>(VLOOKUP($C$2,prcp!$A$1:$O$369,3,FALSE)*$C$9+VLOOKUP($C$2,prcp!$A$1:$O$369,5,FALSE)*$C$10+VLOOKUP($C$2,prcp!$A$1:$O$369,7,FALSE)*$C$11+VLOOKUP($C$2,prcp!$A$1:$O$369,9,FALSE)*$C$12+VLOOKUP($C$2,prcp!$A$1:$O$369,11,FALSE)*$C$13+VLOOKUP($C$2,prcp!$A$1:$O$369,13,FALSE)*$C$14+VLOOKUP($C$2,prcp!$A$1:$O$369,15,FALSE)*$C$15)/30</f>
        <v>4.7368929999999994</v>
      </c>
    </row>
    <row r="29" spans="1:3" x14ac:dyDescent="0.25">
      <c r="A29" s="187"/>
      <c r="B29" s="62" t="s">
        <v>830</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903</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874</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882</v>
      </c>
      <c r="C22" s="13" t="s">
        <v>43</v>
      </c>
      <c r="D22" s="13" t="s">
        <v>41</v>
      </c>
      <c r="E22" s="13" t="s">
        <v>46</v>
      </c>
      <c r="F22" s="13"/>
      <c r="G22" s="14"/>
      <c r="H22" s="13"/>
      <c r="I22" s="13"/>
      <c r="K22" s="13"/>
      <c r="L22" s="13"/>
    </row>
    <row r="23" spans="1:12" x14ac:dyDescent="0.25">
      <c r="A23" s="13" t="s">
        <v>876</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883</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884</v>
      </c>
      <c r="B38" s="14" t="s">
        <v>885</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886</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887</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888</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889</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890</v>
      </c>
      <c r="B51" s="14" t="s">
        <v>902</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891</v>
      </c>
      <c r="C53" s="13" t="s">
        <v>43</v>
      </c>
      <c r="D53" s="13" t="s">
        <v>40</v>
      </c>
      <c r="E53" s="13" t="s">
        <v>46</v>
      </c>
      <c r="F53" s="13"/>
      <c r="G53" s="14"/>
      <c r="H53" s="13"/>
      <c r="I53" s="13"/>
      <c r="K53" s="13"/>
      <c r="L53" s="13"/>
    </row>
    <row r="54" spans="1:12" x14ac:dyDescent="0.25">
      <c r="A54" s="13" t="s">
        <v>153</v>
      </c>
      <c r="B54" s="14" t="s">
        <v>892</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893</v>
      </c>
      <c r="C59" s="13" t="s">
        <v>42</v>
      </c>
      <c r="D59" s="13" t="s">
        <v>41</v>
      </c>
      <c r="E59" s="13" t="s">
        <v>46</v>
      </c>
      <c r="F59" s="13"/>
      <c r="G59" s="14"/>
      <c r="H59" s="13"/>
      <c r="I59" s="13"/>
      <c r="K59" s="13"/>
      <c r="L59" s="13"/>
    </row>
    <row r="60" spans="1:12" x14ac:dyDescent="0.25">
      <c r="A60" s="13" t="s">
        <v>163</v>
      </c>
      <c r="B60" s="14" t="s">
        <v>894</v>
      </c>
      <c r="C60" s="13" t="s">
        <v>43</v>
      </c>
      <c r="D60" s="13" t="s">
        <v>41</v>
      </c>
      <c r="E60" s="13" t="s">
        <v>46</v>
      </c>
      <c r="F60" s="13"/>
      <c r="G60" s="14"/>
      <c r="H60" s="13"/>
      <c r="I60" s="13"/>
      <c r="K60" s="13"/>
      <c r="L60" s="13"/>
    </row>
    <row r="61" spans="1:12" x14ac:dyDescent="0.25">
      <c r="A61" s="13" t="s">
        <v>164</v>
      </c>
      <c r="B61" s="14" t="s">
        <v>895</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896</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897</v>
      </c>
      <c r="B74" s="14" t="s">
        <v>898</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899</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880</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900</v>
      </c>
      <c r="B142" s="14" t="s">
        <v>901</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2018-02-22T02:30:41Z</dcterms:modified>
</cp:coreProperties>
</file>