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30" windowWidth="11310" windowHeight="7470" tabRatio="747" activeTab="3"/>
  </bookViews>
  <sheets>
    <sheet name="Cumulative Totals" sheetId="20" r:id="rId1"/>
    <sheet name="Priority Site #1" sheetId="14" r:id="rId2"/>
    <sheet name="Priority Site #2" sheetId="22" r:id="rId3"/>
    <sheet name="Priority Site #3" sheetId="23" r:id="rId4"/>
    <sheet name="Convert GPS" sheetId="21" r:id="rId5"/>
  </sheets>
  <definedNames>
    <definedName name="_xlnm.Print_Area" localSheetId="0">'Cumulative Totals'!$A$1:$H$93</definedName>
    <definedName name="_xlnm.Print_Titles" localSheetId="4">'Convert GPS'!$A:$B,'Convert GPS'!$1:$2</definedName>
    <definedName name="_xlnm.Print_Titles" localSheetId="0">'Cumulative Totals'!$A:$C,'Cumulative Totals'!$1:$5</definedName>
    <definedName name="_xlnm.Print_Titles" localSheetId="1">'Priority Site #1'!$A:$C,'Priority Site #1'!$2:$6</definedName>
    <definedName name="_xlnm.Print_Titles" localSheetId="2">'Priority Site #2'!$A:$C,'Priority Site #2'!$2:$6</definedName>
    <definedName name="_xlnm.Print_Titles" localSheetId="3">'Priority Site #3'!$A:$C,'Priority Site #3'!$2:$6</definedName>
  </definedNames>
  <calcPr calcId="114210" fullCalcOnLoad="1"/>
</workbook>
</file>

<file path=xl/calcChain.xml><?xml version="1.0" encoding="utf-8"?>
<calcChain xmlns="http://schemas.openxmlformats.org/spreadsheetml/2006/main">
  <c r="G93" i="20"/>
  <c r="H93"/>
  <c r="F4"/>
  <c r="F3"/>
  <c r="F2"/>
  <c r="C4"/>
  <c r="C3"/>
  <c r="C2"/>
  <c r="Z5" i="23"/>
  <c r="AL5" i="14"/>
  <c r="V5" i="22"/>
  <c r="F93"/>
  <c r="H93"/>
  <c r="J93"/>
  <c r="L93"/>
  <c r="N93"/>
  <c r="P93"/>
  <c r="R93"/>
  <c r="T93"/>
  <c r="F94"/>
  <c r="H94"/>
  <c r="J94"/>
  <c r="L94"/>
  <c r="N94"/>
  <c r="P94"/>
  <c r="R94"/>
  <c r="T94"/>
  <c r="V8"/>
  <c r="W8"/>
  <c r="V9"/>
  <c r="W9"/>
  <c r="V10"/>
  <c r="W10"/>
  <c r="V11"/>
  <c r="W11"/>
  <c r="V12"/>
  <c r="W12"/>
  <c r="V13"/>
  <c r="W13"/>
  <c r="V14"/>
  <c r="W14"/>
  <c r="V15"/>
  <c r="W15"/>
  <c r="V16"/>
  <c r="W16"/>
  <c r="V17"/>
  <c r="W17"/>
  <c r="V18"/>
  <c r="W18"/>
  <c r="V19"/>
  <c r="W19"/>
  <c r="V20"/>
  <c r="W20"/>
  <c r="V21"/>
  <c r="W21"/>
  <c r="V22"/>
  <c r="W22"/>
  <c r="V23"/>
  <c r="W23"/>
  <c r="V24"/>
  <c r="W24"/>
  <c r="V25"/>
  <c r="W25"/>
  <c r="V26"/>
  <c r="W26"/>
  <c r="V27"/>
  <c r="W27"/>
  <c r="V28"/>
  <c r="W28"/>
  <c r="V29"/>
  <c r="W29"/>
  <c r="V30"/>
  <c r="W30"/>
  <c r="V31"/>
  <c r="W31"/>
  <c r="V32"/>
  <c r="W32"/>
  <c r="V33"/>
  <c r="W33"/>
  <c r="V34"/>
  <c r="W34"/>
  <c r="V35"/>
  <c r="W35"/>
  <c r="V36"/>
  <c r="W36"/>
  <c r="V37"/>
  <c r="W37"/>
  <c r="V38"/>
  <c r="W38"/>
  <c r="V39"/>
  <c r="W39"/>
  <c r="V40"/>
  <c r="W40"/>
  <c r="V41"/>
  <c r="W41"/>
  <c r="V42"/>
  <c r="W42"/>
  <c r="V43"/>
  <c r="W43"/>
  <c r="V44"/>
  <c r="W44"/>
  <c r="V45"/>
  <c r="W45"/>
  <c r="V46"/>
  <c r="W46"/>
  <c r="V47"/>
  <c r="W47"/>
  <c r="V48"/>
  <c r="W48"/>
  <c r="V49"/>
  <c r="W49"/>
  <c r="V50"/>
  <c r="W50"/>
  <c r="V51"/>
  <c r="W51"/>
  <c r="V52"/>
  <c r="W52"/>
  <c r="V53"/>
  <c r="W53"/>
  <c r="V54"/>
  <c r="W54"/>
  <c r="V55"/>
  <c r="W55"/>
  <c r="V56"/>
  <c r="W56"/>
  <c r="V57"/>
  <c r="W57"/>
  <c r="V58"/>
  <c r="W58"/>
  <c r="V59"/>
  <c r="W59"/>
  <c r="V60"/>
  <c r="W60"/>
  <c r="V61"/>
  <c r="W61"/>
  <c r="V62"/>
  <c r="W62"/>
  <c r="V63"/>
  <c r="W63"/>
  <c r="V64"/>
  <c r="W64"/>
  <c r="V65"/>
  <c r="W65"/>
  <c r="V66"/>
  <c r="W66"/>
  <c r="V67"/>
  <c r="W67"/>
  <c r="V68"/>
  <c r="W68"/>
  <c r="V69"/>
  <c r="W69"/>
  <c r="V70"/>
  <c r="W70"/>
  <c r="V71"/>
  <c r="W71"/>
  <c r="V72"/>
  <c r="W72"/>
  <c r="V73"/>
  <c r="W73"/>
  <c r="V74"/>
  <c r="W74"/>
  <c r="V75"/>
  <c r="W75"/>
  <c r="V76"/>
  <c r="W76"/>
  <c r="V77"/>
  <c r="W77"/>
  <c r="V78"/>
  <c r="W78"/>
  <c r="V79"/>
  <c r="W79"/>
  <c r="V80"/>
  <c r="W80"/>
  <c r="V81"/>
  <c r="W81"/>
  <c r="V82"/>
  <c r="W82"/>
  <c r="V83"/>
  <c r="W83"/>
  <c r="V84"/>
  <c r="W84"/>
  <c r="V85"/>
  <c r="W85"/>
  <c r="V86"/>
  <c r="W86"/>
  <c r="V87"/>
  <c r="W87"/>
  <c r="V88"/>
  <c r="W88"/>
  <c r="V89"/>
  <c r="W89"/>
  <c r="V90"/>
  <c r="W90"/>
  <c r="V91"/>
  <c r="W91"/>
  <c r="V92"/>
  <c r="W92"/>
  <c r="V7"/>
  <c r="D75" i="20"/>
  <c r="E75"/>
  <c r="Z20" i="23"/>
  <c r="AA20"/>
  <c r="AL20" i="14"/>
  <c r="AM20"/>
  <c r="D19" i="20"/>
  <c r="E19"/>
  <c r="AL8" i="14"/>
  <c r="AM8"/>
  <c r="AL9"/>
  <c r="AM9"/>
  <c r="AL10"/>
  <c r="AM10"/>
  <c r="AL11"/>
  <c r="AM11"/>
  <c r="AL12"/>
  <c r="AM12"/>
  <c r="AL13"/>
  <c r="AM13"/>
  <c r="AL14"/>
  <c r="AM14"/>
  <c r="AL15"/>
  <c r="AM15"/>
  <c r="AL16"/>
  <c r="AM16"/>
  <c r="AL17"/>
  <c r="AM17"/>
  <c r="AL18"/>
  <c r="AM18"/>
  <c r="AL19"/>
  <c r="AM19"/>
  <c r="AL21"/>
  <c r="AM21"/>
  <c r="AL22"/>
  <c r="AM22"/>
  <c r="AL23"/>
  <c r="AM23"/>
  <c r="AL24"/>
  <c r="AM24"/>
  <c r="AL25"/>
  <c r="AM25"/>
  <c r="AL26"/>
  <c r="AM26"/>
  <c r="AL27"/>
  <c r="AM27"/>
  <c r="AL28"/>
  <c r="AM28"/>
  <c r="AL29"/>
  <c r="AM29"/>
  <c r="AL30"/>
  <c r="AM30"/>
  <c r="AL31"/>
  <c r="AM31"/>
  <c r="AL32"/>
  <c r="AM32"/>
  <c r="AL33"/>
  <c r="AM33"/>
  <c r="AL34"/>
  <c r="AM34"/>
  <c r="AL35"/>
  <c r="AM35"/>
  <c r="AL36"/>
  <c r="AM36"/>
  <c r="AL37"/>
  <c r="AM37"/>
  <c r="AL38"/>
  <c r="AM38"/>
  <c r="AL39"/>
  <c r="AM39"/>
  <c r="AL40"/>
  <c r="AM40"/>
  <c r="AL41"/>
  <c r="AM41"/>
  <c r="AL42"/>
  <c r="AM42"/>
  <c r="AL43"/>
  <c r="AM43"/>
  <c r="AL44"/>
  <c r="AM44"/>
  <c r="AL45"/>
  <c r="AM45"/>
  <c r="AL46"/>
  <c r="AM46"/>
  <c r="AL47"/>
  <c r="AM47"/>
  <c r="AL48"/>
  <c r="AM48"/>
  <c r="AL49"/>
  <c r="AM49"/>
  <c r="AL50"/>
  <c r="AM50"/>
  <c r="AL51"/>
  <c r="AM51"/>
  <c r="AL52"/>
  <c r="AM52"/>
  <c r="AL53"/>
  <c r="AM53"/>
  <c r="AL54"/>
  <c r="AM54"/>
  <c r="AL55"/>
  <c r="AM55"/>
  <c r="AL56"/>
  <c r="AM56"/>
  <c r="AL57"/>
  <c r="AM57"/>
  <c r="AL58"/>
  <c r="AM58"/>
  <c r="AL59"/>
  <c r="AM59"/>
  <c r="AL60"/>
  <c r="AM60"/>
  <c r="AL61"/>
  <c r="AM61"/>
  <c r="AL62"/>
  <c r="AM62"/>
  <c r="AL63"/>
  <c r="AM63"/>
  <c r="AL64"/>
  <c r="AM64"/>
  <c r="AL65"/>
  <c r="AM65"/>
  <c r="AL66"/>
  <c r="AM66"/>
  <c r="AL67"/>
  <c r="AM67"/>
  <c r="AL68"/>
  <c r="AM68"/>
  <c r="AL69"/>
  <c r="AM69"/>
  <c r="AL70"/>
  <c r="AM70"/>
  <c r="AL71"/>
  <c r="AM71"/>
  <c r="AL72"/>
  <c r="AM72"/>
  <c r="AL73"/>
  <c r="AM73"/>
  <c r="AL74"/>
  <c r="AM74"/>
  <c r="AL75"/>
  <c r="AM75"/>
  <c r="AL76"/>
  <c r="AM76"/>
  <c r="AL77"/>
  <c r="AM77"/>
  <c r="AL78"/>
  <c r="AM78"/>
  <c r="AL79"/>
  <c r="AM79"/>
  <c r="AL80"/>
  <c r="AM80"/>
  <c r="AL81"/>
  <c r="AM81"/>
  <c r="AL82"/>
  <c r="AM82"/>
  <c r="AL83"/>
  <c r="AM83"/>
  <c r="AL84"/>
  <c r="AM84"/>
  <c r="AL85"/>
  <c r="AM85"/>
  <c r="AL86"/>
  <c r="AM86"/>
  <c r="AL87"/>
  <c r="AM87"/>
  <c r="AL88"/>
  <c r="AM88"/>
  <c r="AL89"/>
  <c r="AM89"/>
  <c r="AL90"/>
  <c r="AM90"/>
  <c r="AL91"/>
  <c r="AM91"/>
  <c r="AL92"/>
  <c r="AM92"/>
  <c r="AM7"/>
  <c r="AL7"/>
  <c r="Z81" i="23"/>
  <c r="AA81"/>
  <c r="D81" i="20"/>
  <c r="E81"/>
  <c r="D13"/>
  <c r="E13"/>
  <c r="Z14" i="23"/>
  <c r="AA14"/>
  <c r="U4" i="22"/>
  <c r="U5"/>
  <c r="T5"/>
  <c r="T4"/>
  <c r="S4"/>
  <c r="S5"/>
  <c r="R5"/>
  <c r="R4"/>
  <c r="Q4"/>
  <c r="Q5"/>
  <c r="P5"/>
  <c r="P4"/>
  <c r="O4"/>
  <c r="O5"/>
  <c r="N5"/>
  <c r="N4"/>
  <c r="AK5" i="14"/>
  <c r="AJ5"/>
  <c r="AI5"/>
  <c r="AH5"/>
  <c r="AK4"/>
  <c r="AJ4"/>
  <c r="AI4"/>
  <c r="AH4"/>
  <c r="AJ94"/>
  <c r="AJ93"/>
  <c r="AH94"/>
  <c r="AH93"/>
  <c r="L39" i="21"/>
  <c r="M39"/>
  <c r="O39"/>
  <c r="P39"/>
  <c r="L34"/>
  <c r="M34"/>
  <c r="O34"/>
  <c r="P34"/>
  <c r="L35"/>
  <c r="M35"/>
  <c r="O35"/>
  <c r="P35"/>
  <c r="L36"/>
  <c r="M36"/>
  <c r="O36"/>
  <c r="P36"/>
  <c r="L37"/>
  <c r="M37"/>
  <c r="O37"/>
  <c r="P37"/>
  <c r="L38"/>
  <c r="M38"/>
  <c r="O38"/>
  <c r="P38"/>
  <c r="F93" i="20"/>
  <c r="B4" i="23"/>
  <c r="B3"/>
  <c r="B4" i="22"/>
  <c r="B3"/>
  <c r="Z83" i="23"/>
  <c r="AA83"/>
  <c r="D82" i="20"/>
  <c r="E82"/>
  <c r="L29" i="21"/>
  <c r="P4" i="23"/>
  <c r="M29" i="21"/>
  <c r="Q4" i="23"/>
  <c r="O29" i="21"/>
  <c r="P5" i="23"/>
  <c r="P29" i="21"/>
  <c r="Q5" i="23"/>
  <c r="L30" i="21"/>
  <c r="R4" i="23"/>
  <c r="M30" i="21"/>
  <c r="S4" i="23"/>
  <c r="O30" i="21"/>
  <c r="R5" i="23"/>
  <c r="P30" i="21"/>
  <c r="S5" i="23"/>
  <c r="L31" i="21"/>
  <c r="T4" i="23"/>
  <c r="M31" i="21"/>
  <c r="U4" i="23"/>
  <c r="O31" i="21"/>
  <c r="T5" i="23"/>
  <c r="P31" i="21"/>
  <c r="U5" i="23"/>
  <c r="L32" i="21"/>
  <c r="V4" i="23"/>
  <c r="M32" i="21"/>
  <c r="W4" i="23"/>
  <c r="O32" i="21"/>
  <c r="V5" i="23"/>
  <c r="P32" i="21"/>
  <c r="W5" i="23"/>
  <c r="L33" i="21"/>
  <c r="X4" i="23"/>
  <c r="M33" i="21"/>
  <c r="Y4" i="23"/>
  <c r="O33" i="21"/>
  <c r="X5" i="23"/>
  <c r="P33" i="21"/>
  <c r="Y5" i="23"/>
  <c r="Z57"/>
  <c r="AA57"/>
  <c r="P28" i="21"/>
  <c r="O5" i="23"/>
  <c r="O28" i="21"/>
  <c r="N5" i="23"/>
  <c r="M28" i="21"/>
  <c r="O4" i="23"/>
  <c r="L28" i="21"/>
  <c r="N4" i="23"/>
  <c r="P27" i="21"/>
  <c r="M5" i="23"/>
  <c r="O27" i="21"/>
  <c r="L5" i="23"/>
  <c r="M27" i="21"/>
  <c r="M4" i="23"/>
  <c r="L27" i="21"/>
  <c r="L4" i="23"/>
  <c r="P26" i="21"/>
  <c r="K5" i="23"/>
  <c r="O26" i="21"/>
  <c r="J5" i="23"/>
  <c r="M26" i="21"/>
  <c r="K4" i="23"/>
  <c r="L26" i="21"/>
  <c r="J4" i="23"/>
  <c r="P25" i="21"/>
  <c r="I5" i="23"/>
  <c r="O25" i="21"/>
  <c r="H5" i="23"/>
  <c r="M25" i="21"/>
  <c r="I4" i="23"/>
  <c r="L25" i="21"/>
  <c r="H4" i="23"/>
  <c r="P24" i="21"/>
  <c r="G5" i="23"/>
  <c r="O24" i="21"/>
  <c r="F5" i="23"/>
  <c r="M24" i="21"/>
  <c r="G4" i="23"/>
  <c r="L24" i="21"/>
  <c r="F4" i="23"/>
  <c r="P23" i="21"/>
  <c r="E5" i="23"/>
  <c r="O23" i="21"/>
  <c r="D5" i="23"/>
  <c r="M23" i="21"/>
  <c r="E4" i="23"/>
  <c r="L23" i="21"/>
  <c r="D4" i="23"/>
  <c r="P22" i="21"/>
  <c r="M5" i="22"/>
  <c r="O22" i="21"/>
  <c r="L5" i="22"/>
  <c r="M22" i="21"/>
  <c r="M4" i="22"/>
  <c r="L22" i="21"/>
  <c r="L4" i="22"/>
  <c r="P21" i="21"/>
  <c r="K5" i="22"/>
  <c r="O21" i="21"/>
  <c r="J5" i="22"/>
  <c r="M21" i="21"/>
  <c r="K4" i="22"/>
  <c r="L21" i="21"/>
  <c r="J4" i="22"/>
  <c r="P20" i="21"/>
  <c r="I5" i="22"/>
  <c r="O20" i="21"/>
  <c r="H5" i="22"/>
  <c r="M20" i="21"/>
  <c r="I4" i="22"/>
  <c r="L20" i="21"/>
  <c r="H4" i="22"/>
  <c r="P19" i="21"/>
  <c r="G5" i="22"/>
  <c r="O19" i="21"/>
  <c r="F5" i="22"/>
  <c r="M19" i="21"/>
  <c r="G4" i="22"/>
  <c r="L19" i="21"/>
  <c r="F4" i="22"/>
  <c r="P18" i="21"/>
  <c r="E5" i="22"/>
  <c r="O18" i="21"/>
  <c r="D5" i="22"/>
  <c r="M18" i="21"/>
  <c r="E4" i="22"/>
  <c r="L18" i="21"/>
  <c r="D4" i="22"/>
  <c r="P17" i="21"/>
  <c r="O17"/>
  <c r="M17"/>
  <c r="L17"/>
  <c r="P16"/>
  <c r="O16"/>
  <c r="M16"/>
  <c r="L16"/>
  <c r="P15"/>
  <c r="O15"/>
  <c r="M15"/>
  <c r="L15"/>
  <c r="P14"/>
  <c r="O14"/>
  <c r="M14"/>
  <c r="L14"/>
  <c r="P13"/>
  <c r="O13"/>
  <c r="M13"/>
  <c r="L13"/>
  <c r="P12"/>
  <c r="O12"/>
  <c r="M12"/>
  <c r="L12"/>
  <c r="P11"/>
  <c r="O11"/>
  <c r="M11"/>
  <c r="L11"/>
  <c r="P10"/>
  <c r="O10"/>
  <c r="M10"/>
  <c r="L10"/>
  <c r="P9"/>
  <c r="O9"/>
  <c r="M9"/>
  <c r="L9"/>
  <c r="P8"/>
  <c r="O8"/>
  <c r="M8"/>
  <c r="L8"/>
  <c r="P7"/>
  <c r="O7"/>
  <c r="M7"/>
  <c r="L7"/>
  <c r="P6"/>
  <c r="O6"/>
  <c r="M6"/>
  <c r="L6"/>
  <c r="P5"/>
  <c r="O5"/>
  <c r="M5"/>
  <c r="L5"/>
  <c r="P4"/>
  <c r="O4"/>
  <c r="M4"/>
  <c r="L4"/>
  <c r="P3"/>
  <c r="O3"/>
  <c r="M3"/>
  <c r="L3"/>
  <c r="X94" i="23"/>
  <c r="V94"/>
  <c r="T94"/>
  <c r="R94"/>
  <c r="P94"/>
  <c r="N94"/>
  <c r="L94"/>
  <c r="J94"/>
  <c r="H94"/>
  <c r="F94"/>
  <c r="D94"/>
  <c r="X93"/>
  <c r="V93"/>
  <c r="T93"/>
  <c r="R93"/>
  <c r="P93"/>
  <c r="N93"/>
  <c r="L93"/>
  <c r="J93"/>
  <c r="H93"/>
  <c r="F93"/>
  <c r="D93"/>
  <c r="AA92"/>
  <c r="Z92"/>
  <c r="AA91"/>
  <c r="Z91"/>
  <c r="AA90"/>
  <c r="Z90"/>
  <c r="AA89"/>
  <c r="Z89"/>
  <c r="AA88"/>
  <c r="Z88"/>
  <c r="AA87"/>
  <c r="Z87"/>
  <c r="AA86"/>
  <c r="Z86"/>
  <c r="AA85"/>
  <c r="Z85"/>
  <c r="AA84"/>
  <c r="Z84"/>
  <c r="AA82"/>
  <c r="Z82"/>
  <c r="AA80"/>
  <c r="Z80"/>
  <c r="AA79"/>
  <c r="Z79"/>
  <c r="AA78"/>
  <c r="Z78"/>
  <c r="AA77"/>
  <c r="Z77"/>
  <c r="AA75"/>
  <c r="Z75"/>
  <c r="AA74"/>
  <c r="Z74"/>
  <c r="AA73"/>
  <c r="Z73"/>
  <c r="AA72"/>
  <c r="Z72"/>
  <c r="AA71"/>
  <c r="Z71"/>
  <c r="AA70"/>
  <c r="Z70"/>
  <c r="AA69"/>
  <c r="Z69"/>
  <c r="AA68"/>
  <c r="Z68"/>
  <c r="AA67"/>
  <c r="Z67"/>
  <c r="AA66"/>
  <c r="Z66"/>
  <c r="AA65"/>
  <c r="Z65"/>
  <c r="AA64"/>
  <c r="Z64"/>
  <c r="AA63"/>
  <c r="Z63"/>
  <c r="AA62"/>
  <c r="Z62"/>
  <c r="AA61"/>
  <c r="Z61"/>
  <c r="AA60"/>
  <c r="Z60"/>
  <c r="AA59"/>
  <c r="Z59"/>
  <c r="AA58"/>
  <c r="Z58"/>
  <c r="AA56"/>
  <c r="Z56"/>
  <c r="AA55"/>
  <c r="Z55"/>
  <c r="AA54"/>
  <c r="Z54"/>
  <c r="AA53"/>
  <c r="Z53"/>
  <c r="AA52"/>
  <c r="Z52"/>
  <c r="AA51"/>
  <c r="Z51"/>
  <c r="AA50"/>
  <c r="Z50"/>
  <c r="AA49"/>
  <c r="Z49"/>
  <c r="AA48"/>
  <c r="Z48"/>
  <c r="AA47"/>
  <c r="Z47"/>
  <c r="AA46"/>
  <c r="Z46"/>
  <c r="AA45"/>
  <c r="Z45"/>
  <c r="AA44"/>
  <c r="Z44"/>
  <c r="AA43"/>
  <c r="Z43"/>
  <c r="AA42"/>
  <c r="Z42"/>
  <c r="AA41"/>
  <c r="Z41"/>
  <c r="AA40"/>
  <c r="Z40"/>
  <c r="AA39"/>
  <c r="Z39"/>
  <c r="AA38"/>
  <c r="Z38"/>
  <c r="AA37"/>
  <c r="Z37"/>
  <c r="AA36"/>
  <c r="Z36"/>
  <c r="AA35"/>
  <c r="Z35"/>
  <c r="AA34"/>
  <c r="Z34"/>
  <c r="AA33"/>
  <c r="Z33"/>
  <c r="AA32"/>
  <c r="Z32"/>
  <c r="AA31"/>
  <c r="Z31"/>
  <c r="AA30"/>
  <c r="Z30"/>
  <c r="AA29"/>
  <c r="Z29"/>
  <c r="AA28"/>
  <c r="Z28"/>
  <c r="AA27"/>
  <c r="Z27"/>
  <c r="AA26"/>
  <c r="Z26"/>
  <c r="AA25"/>
  <c r="Z25"/>
  <c r="AA24"/>
  <c r="Z24"/>
  <c r="AA23"/>
  <c r="Z23"/>
  <c r="AA22"/>
  <c r="Z22"/>
  <c r="AA21"/>
  <c r="Z21"/>
  <c r="AA19"/>
  <c r="Z19"/>
  <c r="AA18"/>
  <c r="Z18"/>
  <c r="AA17"/>
  <c r="Z17"/>
  <c r="AA16"/>
  <c r="Z16"/>
  <c r="AA15"/>
  <c r="Z15"/>
  <c r="AA13"/>
  <c r="Z13"/>
  <c r="AA12"/>
  <c r="Z12"/>
  <c r="AA11"/>
  <c r="Z11"/>
  <c r="AA10"/>
  <c r="Z10"/>
  <c r="AA9"/>
  <c r="Z9"/>
  <c r="AA8"/>
  <c r="Z8"/>
  <c r="AA7"/>
  <c r="Z7"/>
  <c r="D94" i="22"/>
  <c r="D93"/>
  <c r="W7"/>
  <c r="W94"/>
  <c r="D3" i="20"/>
  <c r="AF94" i="14"/>
  <c r="AD94"/>
  <c r="AB94"/>
  <c r="Z94"/>
  <c r="X94"/>
  <c r="V94"/>
  <c r="T94"/>
  <c r="R94"/>
  <c r="P94"/>
  <c r="N94"/>
  <c r="L94"/>
  <c r="J94"/>
  <c r="H94"/>
  <c r="F94"/>
  <c r="D94"/>
  <c r="AF93"/>
  <c r="AD93"/>
  <c r="AB93"/>
  <c r="Z93"/>
  <c r="X93"/>
  <c r="V93"/>
  <c r="T93"/>
  <c r="R93"/>
  <c r="P93"/>
  <c r="N93"/>
  <c r="L93"/>
  <c r="J93"/>
  <c r="H93"/>
  <c r="F93"/>
  <c r="D93"/>
  <c r="E91" i="20"/>
  <c r="D91"/>
  <c r="E90"/>
  <c r="D90"/>
  <c r="E89"/>
  <c r="D89"/>
  <c r="E88"/>
  <c r="D88"/>
  <c r="E87"/>
  <c r="D87"/>
  <c r="E86"/>
  <c r="D86"/>
  <c r="E85"/>
  <c r="D85"/>
  <c r="E84"/>
  <c r="D84"/>
  <c r="E83"/>
  <c r="D83"/>
  <c r="E80"/>
  <c r="D80"/>
  <c r="E79"/>
  <c r="D79"/>
  <c r="E78"/>
  <c r="D78"/>
  <c r="E77"/>
  <c r="D77"/>
  <c r="E76"/>
  <c r="D76"/>
  <c r="E74"/>
  <c r="D74"/>
  <c r="E73"/>
  <c r="D73"/>
  <c r="E72"/>
  <c r="D72"/>
  <c r="E71"/>
  <c r="D71"/>
  <c r="E70"/>
  <c r="D70"/>
  <c r="E69"/>
  <c r="D69"/>
  <c r="E68"/>
  <c r="D68"/>
  <c r="E67"/>
  <c r="D67"/>
  <c r="E66"/>
  <c r="D66"/>
  <c r="E65"/>
  <c r="D65"/>
  <c r="E64"/>
  <c r="D64"/>
  <c r="E63"/>
  <c r="D63"/>
  <c r="E62"/>
  <c r="D62"/>
  <c r="E61"/>
  <c r="D61"/>
  <c r="E60"/>
  <c r="D60"/>
  <c r="E59"/>
  <c r="D59"/>
  <c r="E58"/>
  <c r="D58"/>
  <c r="E57"/>
  <c r="D57"/>
  <c r="E56"/>
  <c r="D56"/>
  <c r="E55"/>
  <c r="D55"/>
  <c r="E54"/>
  <c r="D54"/>
  <c r="E53"/>
  <c r="D53"/>
  <c r="E52"/>
  <c r="D52"/>
  <c r="E51"/>
  <c r="D51"/>
  <c r="E50"/>
  <c r="D50"/>
  <c r="E49"/>
  <c r="D49"/>
  <c r="E48"/>
  <c r="D48"/>
  <c r="E47"/>
  <c r="D47"/>
  <c r="E46"/>
  <c r="D46"/>
  <c r="E45"/>
  <c r="D45"/>
  <c r="E44"/>
  <c r="D44"/>
  <c r="E43"/>
  <c r="D43"/>
  <c r="E42"/>
  <c r="D42"/>
  <c r="E41"/>
  <c r="D41"/>
  <c r="E40"/>
  <c r="D40"/>
  <c r="E39"/>
  <c r="D39"/>
  <c r="E38"/>
  <c r="D38"/>
  <c r="E37"/>
  <c r="D37"/>
  <c r="E36"/>
  <c r="D36"/>
  <c r="E35"/>
  <c r="D35"/>
  <c r="E34"/>
  <c r="D34"/>
  <c r="E33"/>
  <c r="D33"/>
  <c r="E32"/>
  <c r="D32"/>
  <c r="E31"/>
  <c r="D31"/>
  <c r="E30"/>
  <c r="D30"/>
  <c r="E29"/>
  <c r="D29"/>
  <c r="E28"/>
  <c r="D28"/>
  <c r="E27"/>
  <c r="D27"/>
  <c r="E26"/>
  <c r="D26"/>
  <c r="E25"/>
  <c r="D25"/>
  <c r="E24"/>
  <c r="D24"/>
  <c r="E23"/>
  <c r="D23"/>
  <c r="E22"/>
  <c r="D22"/>
  <c r="E21"/>
  <c r="D21"/>
  <c r="E20"/>
  <c r="D20"/>
  <c r="E18"/>
  <c r="D18"/>
  <c r="E17"/>
  <c r="D17"/>
  <c r="E16"/>
  <c r="D16"/>
  <c r="E15"/>
  <c r="D15"/>
  <c r="E14"/>
  <c r="D14"/>
  <c r="E12"/>
  <c r="D12"/>
  <c r="E11"/>
  <c r="D11"/>
  <c r="E10"/>
  <c r="D10"/>
  <c r="E9"/>
  <c r="D9"/>
  <c r="E8"/>
  <c r="D8"/>
  <c r="E7"/>
  <c r="D7"/>
  <c r="D6"/>
  <c r="AA94" i="23"/>
  <c r="D4" i="20"/>
  <c r="E6"/>
  <c r="AA93" i="23"/>
  <c r="AM93" i="14"/>
  <c r="AG5"/>
  <c r="AF5"/>
  <c r="AE5"/>
  <c r="AD5"/>
  <c r="AC5"/>
  <c r="AB5"/>
  <c r="AA5"/>
  <c r="Z5"/>
  <c r="Y5"/>
  <c r="X5"/>
  <c r="W5"/>
  <c r="V5"/>
  <c r="U5"/>
  <c r="T5"/>
  <c r="S5"/>
  <c r="R5"/>
  <c r="Q5"/>
  <c r="P5"/>
  <c r="O5"/>
  <c r="N5"/>
  <c r="M5"/>
  <c r="L5"/>
  <c r="K5"/>
  <c r="J5"/>
  <c r="I5"/>
  <c r="H5"/>
  <c r="G5"/>
  <c r="F5"/>
  <c r="E5"/>
  <c r="D5"/>
  <c r="AG4"/>
  <c r="AF4"/>
  <c r="AE4"/>
  <c r="AD4"/>
  <c r="AC4"/>
  <c r="AB4"/>
  <c r="AA4"/>
  <c r="Z4"/>
  <c r="Y4"/>
  <c r="X4"/>
  <c r="W4"/>
  <c r="V4"/>
  <c r="U4"/>
  <c r="T4"/>
  <c r="S4"/>
  <c r="R4"/>
  <c r="Q4"/>
  <c r="P4"/>
  <c r="O4"/>
  <c r="N4"/>
  <c r="M4"/>
  <c r="L4"/>
  <c r="K4"/>
  <c r="J4"/>
  <c r="I4"/>
  <c r="H4"/>
  <c r="G4"/>
  <c r="F4"/>
  <c r="E4"/>
  <c r="D4"/>
  <c r="AM94"/>
  <c r="D2" i="20"/>
  <c r="W93" i="22"/>
  <c r="E93" i="20"/>
  <c r="E92"/>
</calcChain>
</file>

<file path=xl/sharedStrings.xml><?xml version="1.0" encoding="utf-8"?>
<sst xmlns="http://schemas.openxmlformats.org/spreadsheetml/2006/main" count="979" uniqueCount="341">
  <si>
    <t>Date:</t>
  </si>
  <si>
    <t># Pts</t>
  </si>
  <si>
    <t>Ind.</t>
  </si>
  <si>
    <r>
      <t xml:space="preserve">Canada Goose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Branta canadensis</t>
    </r>
    <r>
      <rPr>
        <sz val="12"/>
        <rFont val="Arial"/>
        <family val="2"/>
      </rPr>
      <t>)</t>
    </r>
  </si>
  <si>
    <t>CAGO</t>
  </si>
  <si>
    <r>
      <t xml:space="preserve">Wood Duck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Aix sponsa</t>
    </r>
    <r>
      <rPr>
        <sz val="12"/>
        <rFont val="Arial"/>
        <family val="2"/>
      </rPr>
      <t>)</t>
    </r>
  </si>
  <si>
    <t>WOOD</t>
  </si>
  <si>
    <r>
      <t xml:space="preserve">Mallard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Anas platyrhynchos</t>
    </r>
    <r>
      <rPr>
        <sz val="12"/>
        <rFont val="Arial"/>
        <family val="2"/>
      </rPr>
      <t>)</t>
    </r>
  </si>
  <si>
    <t>MALL</t>
  </si>
  <si>
    <t>WITU</t>
  </si>
  <si>
    <r>
      <t xml:space="preserve">Great Blue Heron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Ardea herodias</t>
    </r>
    <r>
      <rPr>
        <sz val="12"/>
        <rFont val="Arial"/>
        <family val="2"/>
      </rPr>
      <t>)</t>
    </r>
  </si>
  <si>
    <t>GBHE</t>
  </si>
  <si>
    <r>
      <t xml:space="preserve">Great Egret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Ardea alba</t>
    </r>
    <r>
      <rPr>
        <sz val="12"/>
        <rFont val="Arial"/>
        <family val="2"/>
      </rPr>
      <t>)</t>
    </r>
  </si>
  <si>
    <t>GREG</t>
  </si>
  <si>
    <r>
      <t xml:space="preserve">Green Heron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Butorides virescens</t>
    </r>
    <r>
      <rPr>
        <sz val="12"/>
        <rFont val="Arial"/>
        <family val="2"/>
      </rPr>
      <t>)</t>
    </r>
  </si>
  <si>
    <t>GRHE</t>
  </si>
  <si>
    <r>
      <t xml:space="preserve">Red-tailed Hawk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Buteo jamaicensis</t>
    </r>
    <r>
      <rPr>
        <sz val="12"/>
        <rFont val="Arial"/>
        <family val="2"/>
      </rPr>
      <t>)</t>
    </r>
  </si>
  <si>
    <t>RTHA</t>
  </si>
  <si>
    <r>
      <t xml:space="preserve">American Kestrel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Falco sparverius</t>
    </r>
    <r>
      <rPr>
        <sz val="12"/>
        <rFont val="Arial"/>
        <family val="2"/>
      </rPr>
      <t>)</t>
    </r>
  </si>
  <si>
    <t>MAKE</t>
  </si>
  <si>
    <t>SACR</t>
  </si>
  <si>
    <r>
      <t xml:space="preserve">Killdeer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Charadrius vociferus</t>
    </r>
    <r>
      <rPr>
        <sz val="12"/>
        <rFont val="Arial"/>
        <family val="2"/>
      </rPr>
      <t>)</t>
    </r>
  </si>
  <si>
    <t>KILL</t>
  </si>
  <si>
    <r>
      <t xml:space="preserve">Rock Pigeon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Columba livia</t>
    </r>
    <r>
      <rPr>
        <sz val="12"/>
        <rFont val="Arial"/>
        <family val="2"/>
      </rPr>
      <t>)</t>
    </r>
  </si>
  <si>
    <t>ROPI</t>
  </si>
  <si>
    <t>MODO</t>
  </si>
  <si>
    <t>BBCU</t>
  </si>
  <si>
    <t>YBCU</t>
  </si>
  <si>
    <r>
      <t xml:space="preserve">Great Horned Owl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Bubo virginianus</t>
    </r>
    <r>
      <rPr>
        <sz val="12"/>
        <rFont val="Arial"/>
        <family val="2"/>
      </rPr>
      <t>)</t>
    </r>
  </si>
  <si>
    <t>GHOW</t>
  </si>
  <si>
    <r>
      <t xml:space="preserve">Chimney Swift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Chaetura pelagica</t>
    </r>
    <r>
      <rPr>
        <sz val="12"/>
        <rFont val="Arial"/>
        <family val="2"/>
      </rPr>
      <t>)</t>
    </r>
  </si>
  <si>
    <t>CHSW</t>
  </si>
  <si>
    <r>
      <t xml:space="preserve">Ruby-throated Hummingbird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Archilochus colubris</t>
    </r>
    <r>
      <rPr>
        <sz val="12"/>
        <rFont val="Arial"/>
        <family val="2"/>
      </rPr>
      <t>)</t>
    </r>
  </si>
  <si>
    <t>RTHU</t>
  </si>
  <si>
    <r>
      <t xml:space="preserve">Belted Kingfisher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Ceryle alcyon</t>
    </r>
    <r>
      <rPr>
        <sz val="12"/>
        <rFont val="Arial"/>
        <family val="2"/>
      </rPr>
      <t>)</t>
    </r>
  </si>
  <si>
    <t>BEKI</t>
  </si>
  <si>
    <r>
      <t xml:space="preserve">Red-bellied Woodpecker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Melanerpes carolinus</t>
    </r>
    <r>
      <rPr>
        <sz val="12"/>
        <rFont val="Arial"/>
        <family val="2"/>
      </rPr>
      <t>)</t>
    </r>
  </si>
  <si>
    <t>RBWO</t>
  </si>
  <si>
    <t>DOWO</t>
  </si>
  <si>
    <t>HAWO</t>
  </si>
  <si>
    <r>
      <t xml:space="preserve">Northern Flicker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Colaptes auratus</t>
    </r>
    <r>
      <rPr>
        <sz val="12"/>
        <rFont val="Arial"/>
        <family val="2"/>
      </rPr>
      <t>)</t>
    </r>
  </si>
  <si>
    <t>NOFL</t>
  </si>
  <si>
    <r>
      <t xml:space="preserve">Alder Flycatcher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Empidonax alnorum</t>
    </r>
    <r>
      <rPr>
        <sz val="12"/>
        <rFont val="Arial"/>
        <family val="2"/>
      </rPr>
      <t>)</t>
    </r>
  </si>
  <si>
    <t>ALFL</t>
  </si>
  <si>
    <r>
      <t xml:space="preserve">Willow Flycatcher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Empidonax traillii</t>
    </r>
    <r>
      <rPr>
        <sz val="12"/>
        <rFont val="Arial"/>
        <family val="2"/>
      </rPr>
      <t>)</t>
    </r>
  </si>
  <si>
    <t>WIFL</t>
  </si>
  <si>
    <r>
      <t xml:space="preserve">Least Flycatcher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Empidonax minimus</t>
    </r>
    <r>
      <rPr>
        <sz val="12"/>
        <rFont val="Arial"/>
        <family val="2"/>
      </rPr>
      <t>)</t>
    </r>
  </si>
  <si>
    <t>LEFL</t>
  </si>
  <si>
    <t>EAPH</t>
  </si>
  <si>
    <t>GCFL</t>
  </si>
  <si>
    <r>
      <t xml:space="preserve">Eastern Kingbird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Tyrannus tyrannus</t>
    </r>
    <r>
      <rPr>
        <sz val="12"/>
        <rFont val="Arial"/>
        <family val="2"/>
      </rPr>
      <t>)</t>
    </r>
  </si>
  <si>
    <t>EAKI</t>
  </si>
  <si>
    <r>
      <t xml:space="preserve">Yellow-throated Vireo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Vireo flavifrons</t>
    </r>
    <r>
      <rPr>
        <sz val="12"/>
        <rFont val="Arial"/>
        <family val="2"/>
      </rPr>
      <t>)</t>
    </r>
  </si>
  <si>
    <t>YTVI</t>
  </si>
  <si>
    <r>
      <t xml:space="preserve">Warbling Vireo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Vireo gilvus</t>
    </r>
    <r>
      <rPr>
        <sz val="12"/>
        <rFont val="Arial"/>
        <family val="2"/>
      </rPr>
      <t>)</t>
    </r>
  </si>
  <si>
    <t>WAVI</t>
  </si>
  <si>
    <t>REVI</t>
  </si>
  <si>
    <t>BLJA</t>
  </si>
  <si>
    <t>AMCR</t>
  </si>
  <si>
    <t>TRSW</t>
  </si>
  <si>
    <r>
      <t xml:space="preserve">Northern Rough-winged Swallow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Stelgidopteryx serripennis</t>
    </r>
    <r>
      <rPr>
        <sz val="12"/>
        <rFont val="Arial"/>
        <family val="2"/>
      </rPr>
      <t>)</t>
    </r>
  </si>
  <si>
    <t>NRWS</t>
  </si>
  <si>
    <r>
      <t>Bank Swallow</t>
    </r>
    <r>
      <rPr>
        <sz val="12"/>
        <rFont val="Arial"/>
        <family val="2"/>
      </rPr>
      <t xml:space="preserve"> (</t>
    </r>
    <r>
      <rPr>
        <i/>
        <sz val="12"/>
        <rFont val="Arial"/>
        <family val="2"/>
      </rPr>
      <t>Riparia riparia</t>
    </r>
    <r>
      <rPr>
        <sz val="12"/>
        <rFont val="Arial"/>
        <family val="2"/>
      </rPr>
      <t>)</t>
    </r>
  </si>
  <si>
    <r>
      <t xml:space="preserve">Cliff Swallow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Petrochelidon pyrrhonota</t>
    </r>
    <r>
      <rPr>
        <sz val="12"/>
        <rFont val="Arial"/>
        <family val="2"/>
      </rPr>
      <t>)</t>
    </r>
  </si>
  <si>
    <t>CLSW</t>
  </si>
  <si>
    <r>
      <t xml:space="preserve">Barn Swallow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Hirundo rustica</t>
    </r>
    <r>
      <rPr>
        <sz val="12"/>
        <rFont val="Arial"/>
        <family val="2"/>
      </rPr>
      <t>)</t>
    </r>
  </si>
  <si>
    <t>BCCH</t>
  </si>
  <si>
    <t>WBNU</t>
  </si>
  <si>
    <t>HOWR</t>
  </si>
  <si>
    <t>BGGN</t>
  </si>
  <si>
    <r>
      <t xml:space="preserve">Eastern Bluebird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Sialia sialis</t>
    </r>
    <r>
      <rPr>
        <sz val="12"/>
        <rFont val="Arial"/>
        <family val="2"/>
      </rPr>
      <t>)</t>
    </r>
  </si>
  <si>
    <t>EABL</t>
  </si>
  <si>
    <r>
      <t xml:space="preserve">Veery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Catharus fuscescens</t>
    </r>
    <r>
      <rPr>
        <sz val="12"/>
        <rFont val="Arial"/>
        <family val="2"/>
      </rPr>
      <t>)</t>
    </r>
  </si>
  <si>
    <t>VEER</t>
  </si>
  <si>
    <t>WOTH</t>
  </si>
  <si>
    <t>AMRO</t>
  </si>
  <si>
    <t>GRCA</t>
  </si>
  <si>
    <t>BRTH</t>
  </si>
  <si>
    <r>
      <t xml:space="preserve">European Starling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Sturnus vulgaris</t>
    </r>
    <r>
      <rPr>
        <sz val="12"/>
        <rFont val="Arial"/>
        <family val="2"/>
      </rPr>
      <t>)</t>
    </r>
  </si>
  <si>
    <t>EUST</t>
  </si>
  <si>
    <t>CEDW</t>
  </si>
  <si>
    <t>BWWA</t>
  </si>
  <si>
    <r>
      <t xml:space="preserve">Golden-winged Warbler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Vermivora chrysoptera</t>
    </r>
    <r>
      <rPr>
        <sz val="12"/>
        <rFont val="Arial"/>
        <family val="2"/>
      </rPr>
      <t>)</t>
    </r>
  </si>
  <si>
    <t>GWWA</t>
  </si>
  <si>
    <r>
      <t xml:space="preserve">Yellow Warbler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Dendroica petechia</t>
    </r>
    <r>
      <rPr>
        <sz val="12"/>
        <rFont val="Arial"/>
        <family val="2"/>
      </rPr>
      <t>)</t>
    </r>
  </si>
  <si>
    <t>YEWA</t>
  </si>
  <si>
    <r>
      <t xml:space="preserve">Chestnut-sided Warbler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Dendroica pensylvanica</t>
    </r>
    <r>
      <rPr>
        <sz val="12"/>
        <rFont val="Arial"/>
        <family val="2"/>
      </rPr>
      <t>)</t>
    </r>
  </si>
  <si>
    <t>CSWA</t>
  </si>
  <si>
    <r>
      <t xml:space="preserve">American Redstart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Setophaga ruticilla</t>
    </r>
    <r>
      <rPr>
        <sz val="12"/>
        <rFont val="Arial"/>
        <family val="2"/>
      </rPr>
      <t>)</t>
    </r>
  </si>
  <si>
    <t>AMRE</t>
  </si>
  <si>
    <t>OVEN</t>
  </si>
  <si>
    <t>MOWA</t>
  </si>
  <si>
    <t>COYE</t>
  </si>
  <si>
    <t>SCTA</t>
  </si>
  <si>
    <r>
      <t xml:space="preserve">Eastern Towhee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Pipilo erythrophthalmus</t>
    </r>
    <r>
      <rPr>
        <sz val="12"/>
        <rFont val="Arial"/>
        <family val="2"/>
      </rPr>
      <t>)</t>
    </r>
  </si>
  <si>
    <t>EATO</t>
  </si>
  <si>
    <t>CHSP</t>
  </si>
  <si>
    <t>FISP</t>
  </si>
  <si>
    <t>SOSP</t>
  </si>
  <si>
    <t>SWSP</t>
  </si>
  <si>
    <t>NOCA</t>
  </si>
  <si>
    <t>RBGR</t>
  </si>
  <si>
    <t>INBU</t>
  </si>
  <si>
    <t>BOBO</t>
  </si>
  <si>
    <t>RWBB</t>
  </si>
  <si>
    <r>
      <t xml:space="preserve">Eastern Meadowlark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Sturnella magna</t>
    </r>
    <r>
      <rPr>
        <sz val="12"/>
        <rFont val="Arial"/>
        <family val="2"/>
      </rPr>
      <t>)</t>
    </r>
  </si>
  <si>
    <t>EAME</t>
  </si>
  <si>
    <t>COGR</t>
  </si>
  <si>
    <t>BHCO</t>
  </si>
  <si>
    <t>BAOR</t>
  </si>
  <si>
    <r>
      <t xml:space="preserve">House Finch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Carpodacus mexicanus</t>
    </r>
    <r>
      <rPr>
        <sz val="12"/>
        <rFont val="Arial"/>
        <family val="2"/>
      </rPr>
      <t>)</t>
    </r>
  </si>
  <si>
    <t>HOFI</t>
  </si>
  <si>
    <t>AMGO</t>
  </si>
  <si>
    <r>
      <t xml:space="preserve">House Sparrow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Passer domesticus</t>
    </r>
    <r>
      <rPr>
        <sz val="12"/>
        <rFont val="Arial"/>
        <family val="2"/>
      </rPr>
      <t>)</t>
    </r>
  </si>
  <si>
    <t>HOSP</t>
  </si>
  <si>
    <t>Individuals</t>
  </si>
  <si>
    <t>Species</t>
  </si>
  <si>
    <r>
      <t>Wild Turkey</t>
    </r>
    <r>
      <rPr>
        <sz val="12"/>
        <rFont val="Arial"/>
        <family val="2"/>
      </rPr>
      <t xml:space="preserve"> (</t>
    </r>
    <r>
      <rPr>
        <i/>
        <sz val="12"/>
        <rFont val="Arial"/>
        <family val="2"/>
      </rPr>
      <t>Meleagris gallopavo</t>
    </r>
    <r>
      <rPr>
        <sz val="12"/>
        <rFont val="Arial"/>
        <family val="2"/>
      </rPr>
      <t>)</t>
    </r>
  </si>
  <si>
    <r>
      <t xml:space="preserve">Sandhill Crane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Grus canadensis</t>
    </r>
    <r>
      <rPr>
        <sz val="12"/>
        <rFont val="Arial"/>
        <family val="2"/>
      </rPr>
      <t>)</t>
    </r>
  </si>
  <si>
    <r>
      <t xml:space="preserve">Mourning Dove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Zenaida macroura</t>
    </r>
    <r>
      <rPr>
        <sz val="12"/>
        <rFont val="Arial"/>
        <family val="2"/>
      </rPr>
      <t>)</t>
    </r>
  </si>
  <si>
    <r>
      <t xml:space="preserve">Black-billed Cuckoo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Coccyzus erythropthalmus</t>
    </r>
    <r>
      <rPr>
        <sz val="12"/>
        <rFont val="Arial"/>
        <family val="2"/>
      </rPr>
      <t>)</t>
    </r>
  </si>
  <si>
    <r>
      <t xml:space="preserve">Yellow-billed Cuckoo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Coccyzus americanus</t>
    </r>
    <r>
      <rPr>
        <sz val="12"/>
        <rFont val="Arial"/>
        <family val="2"/>
      </rPr>
      <t>)</t>
    </r>
  </si>
  <si>
    <r>
      <t xml:space="preserve">Downy Woodpecker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Picoides pubescens</t>
    </r>
    <r>
      <rPr>
        <sz val="12"/>
        <rFont val="Arial"/>
        <family val="2"/>
      </rPr>
      <t>)</t>
    </r>
  </si>
  <si>
    <r>
      <t xml:space="preserve">Hairy Woodpecker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Picoides villosus</t>
    </r>
    <r>
      <rPr>
        <sz val="12"/>
        <rFont val="Arial"/>
        <family val="2"/>
      </rPr>
      <t>)</t>
    </r>
  </si>
  <si>
    <r>
      <t xml:space="preserve">Eastern Wood-Pewee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Contopus virens</t>
    </r>
    <r>
      <rPr>
        <sz val="12"/>
        <rFont val="Arial"/>
        <family val="2"/>
      </rPr>
      <t>)</t>
    </r>
  </si>
  <si>
    <r>
      <t xml:space="preserve">Eastern Phoebe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Sayornis phoebe</t>
    </r>
    <r>
      <rPr>
        <sz val="12"/>
        <rFont val="Arial"/>
        <family val="2"/>
      </rPr>
      <t>)</t>
    </r>
  </si>
  <si>
    <r>
      <t xml:space="preserve">Great Crested Flycatcher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Myiarchus crinitus</t>
    </r>
    <r>
      <rPr>
        <sz val="12"/>
        <rFont val="Arial"/>
        <family val="2"/>
      </rPr>
      <t>)</t>
    </r>
  </si>
  <si>
    <r>
      <t xml:space="preserve">Red-eyed Vireo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Vireo olivaceus</t>
    </r>
    <r>
      <rPr>
        <sz val="12"/>
        <rFont val="Arial"/>
        <family val="2"/>
      </rPr>
      <t>)</t>
    </r>
  </si>
  <si>
    <r>
      <t xml:space="preserve">Blue Jay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Cyanocitta cristata</t>
    </r>
    <r>
      <rPr>
        <sz val="12"/>
        <rFont val="Arial"/>
        <family val="2"/>
      </rPr>
      <t>)</t>
    </r>
  </si>
  <si>
    <r>
      <t xml:space="preserve">American Crow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Corvus brachyrhynchos</t>
    </r>
    <r>
      <rPr>
        <sz val="12"/>
        <rFont val="Arial"/>
        <family val="2"/>
      </rPr>
      <t>)</t>
    </r>
  </si>
  <si>
    <r>
      <t xml:space="preserve">Tree Swallow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Tachycineta bicolor</t>
    </r>
    <r>
      <rPr>
        <sz val="12"/>
        <rFont val="Arial"/>
        <family val="2"/>
      </rPr>
      <t>)</t>
    </r>
  </si>
  <si>
    <r>
      <t xml:space="preserve">Black-capped Chickadee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Poecile atricapillus</t>
    </r>
    <r>
      <rPr>
        <sz val="12"/>
        <rFont val="Arial"/>
        <family val="2"/>
      </rPr>
      <t>)</t>
    </r>
  </si>
  <si>
    <r>
      <t xml:space="preserve">White-breasted Nuthatch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Sitta carolinensis</t>
    </r>
    <r>
      <rPr>
        <sz val="12"/>
        <rFont val="Arial"/>
        <family val="2"/>
      </rPr>
      <t>)</t>
    </r>
  </si>
  <si>
    <r>
      <t xml:space="preserve">House Wren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Troglodytes aedon</t>
    </r>
    <r>
      <rPr>
        <sz val="12"/>
        <rFont val="Arial"/>
        <family val="2"/>
      </rPr>
      <t>)</t>
    </r>
  </si>
  <si>
    <r>
      <t xml:space="preserve">Blue-gray Gnatcatcher </t>
    </r>
    <r>
      <rPr>
        <i/>
        <sz val="11"/>
        <rFont val="Arial"/>
        <family val="2"/>
      </rPr>
      <t>(Polioptila caerulea)</t>
    </r>
  </si>
  <si>
    <r>
      <t xml:space="preserve">Wood Thrush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Hylocichla mustelina</t>
    </r>
    <r>
      <rPr>
        <sz val="12"/>
        <rFont val="Arial"/>
        <family val="2"/>
      </rPr>
      <t>)</t>
    </r>
  </si>
  <si>
    <r>
      <t xml:space="preserve">American Robin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Turdus migratorius</t>
    </r>
    <r>
      <rPr>
        <sz val="12"/>
        <rFont val="Arial"/>
        <family val="2"/>
      </rPr>
      <t>)</t>
    </r>
  </si>
  <si>
    <r>
      <t xml:space="preserve">Gray Catbird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Dumetella carolinensis</t>
    </r>
    <r>
      <rPr>
        <sz val="12"/>
        <rFont val="Arial"/>
        <family val="2"/>
      </rPr>
      <t>)</t>
    </r>
  </si>
  <si>
    <r>
      <t xml:space="preserve">Brown Thrasher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Toxostoma rufum</t>
    </r>
    <r>
      <rPr>
        <sz val="12"/>
        <rFont val="Arial"/>
        <family val="2"/>
      </rPr>
      <t>)</t>
    </r>
  </si>
  <si>
    <r>
      <t xml:space="preserve">Cedar Waxwing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Bombycilla cedrorum</t>
    </r>
    <r>
      <rPr>
        <sz val="12"/>
        <rFont val="Arial"/>
        <family val="2"/>
      </rPr>
      <t>)</t>
    </r>
  </si>
  <si>
    <r>
      <t xml:space="preserve">Blue-winged Warbler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Vermivora pinus</t>
    </r>
    <r>
      <rPr>
        <sz val="12"/>
        <rFont val="Arial"/>
        <family val="2"/>
      </rPr>
      <t>)</t>
    </r>
  </si>
  <si>
    <r>
      <t xml:space="preserve">Ovenbird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Seiurus aurocapilla</t>
    </r>
    <r>
      <rPr>
        <sz val="12"/>
        <rFont val="Arial"/>
        <family val="2"/>
      </rPr>
      <t>)</t>
    </r>
  </si>
  <si>
    <r>
      <t xml:space="preserve">Mourning Warbler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Oporornis philadelphia</t>
    </r>
    <r>
      <rPr>
        <sz val="12"/>
        <rFont val="Arial"/>
        <family val="2"/>
      </rPr>
      <t>)</t>
    </r>
  </si>
  <si>
    <r>
      <t xml:space="preserve">Common Yellowthroat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Geothlypis trichas</t>
    </r>
    <r>
      <rPr>
        <sz val="12"/>
        <rFont val="Arial"/>
        <family val="2"/>
      </rPr>
      <t>)</t>
    </r>
  </si>
  <si>
    <r>
      <t xml:space="preserve">Scarlet Tanager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Piranga olivacea</t>
    </r>
    <r>
      <rPr>
        <sz val="12"/>
        <rFont val="Arial"/>
        <family val="2"/>
      </rPr>
      <t>)</t>
    </r>
  </si>
  <si>
    <r>
      <t xml:space="preserve">Chipping Sparrow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Spizella passerina</t>
    </r>
    <r>
      <rPr>
        <sz val="12"/>
        <rFont val="Arial"/>
        <family val="2"/>
      </rPr>
      <t>)</t>
    </r>
  </si>
  <si>
    <r>
      <t xml:space="preserve">Field Sparrow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Spizella pusilla</t>
    </r>
    <r>
      <rPr>
        <sz val="12"/>
        <rFont val="Arial"/>
        <family val="2"/>
      </rPr>
      <t>)</t>
    </r>
  </si>
  <si>
    <r>
      <t xml:space="preserve">Song Sparrow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Melospiza melodia</t>
    </r>
    <r>
      <rPr>
        <sz val="12"/>
        <rFont val="Arial"/>
        <family val="2"/>
      </rPr>
      <t>)</t>
    </r>
  </si>
  <si>
    <r>
      <t xml:space="preserve">Swamp Sparrow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Melospiza georgiana</t>
    </r>
    <r>
      <rPr>
        <sz val="12"/>
        <rFont val="Arial"/>
        <family val="2"/>
      </rPr>
      <t>)</t>
    </r>
  </si>
  <si>
    <r>
      <t xml:space="preserve">Northern Cardinal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Cardinalis cardinalis</t>
    </r>
    <r>
      <rPr>
        <sz val="12"/>
        <rFont val="Arial"/>
        <family val="2"/>
      </rPr>
      <t>)</t>
    </r>
  </si>
  <si>
    <r>
      <t xml:space="preserve">Rose-breasted Grosbeak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Pheucticus ludovicianus</t>
    </r>
    <r>
      <rPr>
        <sz val="12"/>
        <rFont val="Arial"/>
        <family val="2"/>
      </rPr>
      <t>)</t>
    </r>
  </si>
  <si>
    <r>
      <t xml:space="preserve">Indigo Bunting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Passerina cyanea</t>
    </r>
    <r>
      <rPr>
        <sz val="12"/>
        <rFont val="Arial"/>
        <family val="2"/>
      </rPr>
      <t>)</t>
    </r>
  </si>
  <si>
    <r>
      <t xml:space="preserve">Red-winged Blackbird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Agelaius phoeniceus</t>
    </r>
    <r>
      <rPr>
        <sz val="12"/>
        <rFont val="Arial"/>
        <family val="2"/>
      </rPr>
      <t>)</t>
    </r>
  </si>
  <si>
    <r>
      <t xml:space="preserve">Common Grackle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Quiscalus quiscula</t>
    </r>
    <r>
      <rPr>
        <sz val="12"/>
        <rFont val="Arial"/>
        <family val="2"/>
      </rPr>
      <t>)</t>
    </r>
  </si>
  <si>
    <r>
      <t xml:space="preserve">Brown-headed Cowbird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Molothrus ater</t>
    </r>
    <r>
      <rPr>
        <sz val="12"/>
        <rFont val="Arial"/>
        <family val="2"/>
      </rPr>
      <t>)</t>
    </r>
  </si>
  <si>
    <r>
      <t xml:space="preserve">Baltimore Oriole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Icterus galbula</t>
    </r>
    <r>
      <rPr>
        <sz val="12"/>
        <rFont val="Arial"/>
        <family val="2"/>
      </rPr>
      <t>)</t>
    </r>
  </si>
  <si>
    <r>
      <t xml:space="preserve">American Goldfinch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Carduelis tristis</t>
    </r>
    <r>
      <rPr>
        <sz val="12"/>
        <rFont val="Arial"/>
        <family val="2"/>
      </rPr>
      <t>)</t>
    </r>
  </si>
  <si>
    <t>Time:</t>
  </si>
  <si>
    <t xml:space="preserve">Species </t>
  </si>
  <si>
    <r>
      <t xml:space="preserve">Ring-billed Gull </t>
    </r>
    <r>
      <rPr>
        <sz val="12"/>
        <rFont val="Arial"/>
        <family val="2"/>
      </rPr>
      <t>(L</t>
    </r>
    <r>
      <rPr>
        <i/>
        <sz val="12"/>
        <rFont val="Arial"/>
        <family val="2"/>
      </rPr>
      <t>arus delawarensis</t>
    </r>
    <r>
      <rPr>
        <sz val="12"/>
        <rFont val="Arial"/>
        <family val="2"/>
      </rPr>
      <t>)</t>
    </r>
  </si>
  <si>
    <t>RBGU</t>
  </si>
  <si>
    <t>BANS</t>
  </si>
  <si>
    <t>BARS</t>
  </si>
  <si>
    <r>
      <t xml:space="preserve">Orchard Oriole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(Icterus spurius)</t>
    </r>
  </si>
  <si>
    <t>OROR</t>
  </si>
  <si>
    <r>
      <t xml:space="preserve">Spotted Sandpiper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Actitis macularia</t>
    </r>
    <r>
      <rPr>
        <sz val="12"/>
        <rFont val="Arial"/>
        <family val="2"/>
      </rPr>
      <t>)</t>
    </r>
  </si>
  <si>
    <t>SPSA</t>
  </si>
  <si>
    <t>M</t>
  </si>
  <si>
    <t>S</t>
  </si>
  <si>
    <t>Site</t>
  </si>
  <si>
    <t>Point</t>
  </si>
  <si>
    <r>
      <t>N</t>
    </r>
    <r>
      <rPr>
        <b/>
        <sz val="11"/>
        <rFont val="Times New Roman"/>
        <family val="1"/>
      </rPr>
      <t>D</t>
    </r>
  </si>
  <si>
    <r>
      <t>W</t>
    </r>
    <r>
      <rPr>
        <b/>
        <sz val="11"/>
        <rFont val="Times New Roman"/>
        <family val="1"/>
      </rPr>
      <t>D</t>
    </r>
  </si>
  <si>
    <t>N 43</t>
  </si>
  <si>
    <t>GPS: DM</t>
  </si>
  <si>
    <r>
      <t xml:space="preserve">Clay-colored Sparrow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Spizella pallida</t>
    </r>
    <r>
      <rPr>
        <sz val="12"/>
        <rFont val="Arial"/>
        <family val="2"/>
      </rPr>
      <t>)</t>
    </r>
  </si>
  <si>
    <t>CCSP</t>
  </si>
  <si>
    <t>EAWP</t>
  </si>
  <si>
    <t>Sp.</t>
  </si>
  <si>
    <t>Days</t>
  </si>
  <si>
    <t>Converted to DM</t>
  </si>
  <si>
    <t>My GPS Data in DMS</t>
  </si>
  <si>
    <t>!</t>
  </si>
  <si>
    <t>Priority #1</t>
  </si>
  <si>
    <t>Priority #2</t>
  </si>
  <si>
    <t>Priority #3</t>
  </si>
  <si>
    <t>BWR-01</t>
  </si>
  <si>
    <t>BWR-02</t>
  </si>
  <si>
    <t>BWR-03</t>
  </si>
  <si>
    <t>BWR-04</t>
  </si>
  <si>
    <t>BWR-05</t>
  </si>
  <si>
    <t>BWR-06</t>
  </si>
  <si>
    <t>BWR-07</t>
  </si>
  <si>
    <t>BWR-08</t>
  </si>
  <si>
    <t>BWR-09</t>
  </si>
  <si>
    <t>BWR-10</t>
  </si>
  <si>
    <t>BWR-11</t>
  </si>
  <si>
    <t>BWR-12</t>
  </si>
  <si>
    <t>BWR-13</t>
  </si>
  <si>
    <t>BWR-14</t>
  </si>
  <si>
    <t>BWR-15</t>
  </si>
  <si>
    <t>AOC-16</t>
  </si>
  <si>
    <t>AOC-17</t>
  </si>
  <si>
    <t>AOC-18</t>
  </si>
  <si>
    <t>AOC-19</t>
  </si>
  <si>
    <t>AOC-20</t>
  </si>
  <si>
    <t>AOC-21</t>
  </si>
  <si>
    <t>AOC-22</t>
  </si>
  <si>
    <t>AOC-23</t>
  </si>
  <si>
    <t>AOC-24</t>
  </si>
  <si>
    <t>AOC-25</t>
  </si>
  <si>
    <t>AOC-26</t>
  </si>
  <si>
    <t>AOC-27</t>
  </si>
  <si>
    <t>AOC-28</t>
  </si>
  <si>
    <t>AOC-29</t>
  </si>
  <si>
    <t>AOC-30</t>
  </si>
  <si>
    <t>AOC-31</t>
  </si>
  <si>
    <t>N87</t>
  </si>
  <si>
    <t>Priority Site #1</t>
  </si>
  <si>
    <t>Priority Site #2</t>
  </si>
  <si>
    <t>Priority Site #3</t>
  </si>
  <si>
    <t>Bobolink (Dolichonyx oryzivorus)</t>
  </si>
  <si>
    <t>2010 Interior Forest BBS</t>
  </si>
  <si>
    <t>Sheboygan AOC</t>
  </si>
  <si>
    <t xml:space="preserve"> Point #:</t>
  </si>
  <si>
    <t>X</t>
  </si>
  <si>
    <t>AOC-32</t>
  </si>
  <si>
    <t>N 44</t>
  </si>
  <si>
    <t>AOC-33</t>
  </si>
  <si>
    <t>AOC-34</t>
  </si>
  <si>
    <t>AOC-35</t>
  </si>
  <si>
    <t>BWR-036</t>
  </si>
  <si>
    <t>BWR-037</t>
  </si>
  <si>
    <t>Waypoint:</t>
  </si>
  <si>
    <t>BWR-36</t>
  </si>
  <si>
    <t>BWR-37</t>
  </si>
  <si>
    <r>
      <t xml:space="preserve">Savannah Sparrow 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Passerculus sandwichensis</t>
    </r>
    <r>
      <rPr>
        <sz val="12"/>
        <rFont val="Arial"/>
        <family val="2"/>
      </rPr>
      <t>)</t>
    </r>
  </si>
  <si>
    <t>SASP</t>
  </si>
  <si>
    <r>
      <t>Bald Eagle</t>
    </r>
    <r>
      <rPr>
        <i/>
        <sz val="12"/>
        <rFont val="Arial"/>
        <family val="2"/>
      </rPr>
      <t xml:space="preserve"> (Haliaeetus leucocephalus)</t>
    </r>
  </si>
  <si>
    <t>BAEA</t>
  </si>
  <si>
    <r>
      <t xml:space="preserve">Dickcissel </t>
    </r>
    <r>
      <rPr>
        <i/>
        <sz val="12"/>
        <rFont val="Arial"/>
        <family val="2"/>
      </rPr>
      <t>(Spiza americana)</t>
    </r>
  </si>
  <si>
    <t>DICK</t>
  </si>
  <si>
    <r>
      <t xml:space="preserve">American Woodcock </t>
    </r>
    <r>
      <rPr>
        <i/>
        <sz val="12"/>
        <rFont val="Arial"/>
        <family val="2"/>
      </rPr>
      <t>(Scolopax minor)</t>
    </r>
  </si>
  <si>
    <t>AMWO</t>
  </si>
  <si>
    <t>Total Points</t>
  </si>
  <si>
    <t>SGCN</t>
  </si>
  <si>
    <t>Species of Greatest Conservation Need</t>
  </si>
  <si>
    <t>2011 Sheboygan AOC BBS</t>
  </si>
  <si>
    <r>
      <t xml:space="preserve">Canada Goose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Branta canadensis</t>
    </r>
    <r>
      <rPr>
        <sz val="10"/>
        <rFont val="Arial"/>
        <family val="2"/>
      </rPr>
      <t>)</t>
    </r>
  </si>
  <si>
    <r>
      <t xml:space="preserve">Wood Duck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Aix sponsa</t>
    </r>
    <r>
      <rPr>
        <sz val="10"/>
        <rFont val="Arial"/>
        <family val="2"/>
      </rPr>
      <t>)</t>
    </r>
  </si>
  <si>
    <r>
      <t xml:space="preserve">Mallard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Anas platyrhynchos</t>
    </r>
    <r>
      <rPr>
        <sz val="10"/>
        <rFont val="Arial"/>
        <family val="2"/>
      </rPr>
      <t>)</t>
    </r>
  </si>
  <si>
    <r>
      <t>Wild Turkey</t>
    </r>
    <r>
      <rPr>
        <sz val="10"/>
        <rFont val="Arial"/>
        <family val="2"/>
      </rPr>
      <t xml:space="preserve"> (</t>
    </r>
    <r>
      <rPr>
        <i/>
        <sz val="10"/>
        <rFont val="Arial"/>
        <family val="2"/>
      </rPr>
      <t>Meleagris gallopavo</t>
    </r>
    <r>
      <rPr>
        <sz val="10"/>
        <rFont val="Arial"/>
        <family val="2"/>
      </rPr>
      <t>)</t>
    </r>
  </si>
  <si>
    <r>
      <t xml:space="preserve">Great Blue Heron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Ardea herodias</t>
    </r>
    <r>
      <rPr>
        <sz val="10"/>
        <rFont val="Arial"/>
        <family val="2"/>
      </rPr>
      <t>)</t>
    </r>
  </si>
  <si>
    <r>
      <t xml:space="preserve">Great Egret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Ardea alba</t>
    </r>
    <r>
      <rPr>
        <sz val="10"/>
        <rFont val="Arial"/>
        <family val="2"/>
      </rPr>
      <t>)</t>
    </r>
  </si>
  <si>
    <r>
      <t xml:space="preserve">Green Heron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Butorides virescens</t>
    </r>
    <r>
      <rPr>
        <sz val="10"/>
        <rFont val="Arial"/>
        <family val="2"/>
      </rPr>
      <t>)</t>
    </r>
  </si>
  <si>
    <r>
      <t>Bald Eagle</t>
    </r>
    <r>
      <rPr>
        <i/>
        <sz val="10"/>
        <rFont val="Arial"/>
        <family val="2"/>
      </rPr>
      <t xml:space="preserve"> (Haliaeetus leucocephalus)</t>
    </r>
  </si>
  <si>
    <r>
      <t xml:space="preserve">Red-tailed Hawk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Buteo jamaicensis</t>
    </r>
    <r>
      <rPr>
        <sz val="10"/>
        <rFont val="Arial"/>
        <family val="2"/>
      </rPr>
      <t>)</t>
    </r>
  </si>
  <si>
    <r>
      <t xml:space="preserve">American Kestrel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Falco sparverius</t>
    </r>
    <r>
      <rPr>
        <sz val="10"/>
        <rFont val="Arial"/>
        <family val="2"/>
      </rPr>
      <t>)</t>
    </r>
  </si>
  <si>
    <r>
      <t xml:space="preserve">Sandhill Crane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Grus canadensis</t>
    </r>
    <r>
      <rPr>
        <sz val="10"/>
        <rFont val="Arial"/>
        <family val="2"/>
      </rPr>
      <t>)</t>
    </r>
  </si>
  <si>
    <r>
      <t xml:space="preserve">Killdeer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Charadrius vociferus</t>
    </r>
    <r>
      <rPr>
        <sz val="10"/>
        <rFont val="Arial"/>
        <family val="2"/>
      </rPr>
      <t>)</t>
    </r>
  </si>
  <si>
    <r>
      <t xml:space="preserve">Spotted Sandpiper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Actitis macularia</t>
    </r>
    <r>
      <rPr>
        <sz val="10"/>
        <rFont val="Arial"/>
        <family val="2"/>
      </rPr>
      <t>)</t>
    </r>
  </si>
  <si>
    <r>
      <t xml:space="preserve">American Woodcock </t>
    </r>
    <r>
      <rPr>
        <i/>
        <sz val="10"/>
        <rFont val="Arial"/>
        <family val="2"/>
      </rPr>
      <t>(Scolopax minor)</t>
    </r>
  </si>
  <si>
    <r>
      <t xml:space="preserve">Ring-billed Gull </t>
    </r>
    <r>
      <rPr>
        <sz val="10"/>
        <rFont val="Arial"/>
        <family val="2"/>
      </rPr>
      <t>(L</t>
    </r>
    <r>
      <rPr>
        <i/>
        <sz val="10"/>
        <rFont val="Arial"/>
        <family val="2"/>
      </rPr>
      <t>arus delawarensis</t>
    </r>
    <r>
      <rPr>
        <sz val="10"/>
        <rFont val="Arial"/>
        <family val="2"/>
      </rPr>
      <t>)</t>
    </r>
  </si>
  <si>
    <r>
      <t xml:space="preserve">Rock Pigeon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Columba livia</t>
    </r>
    <r>
      <rPr>
        <sz val="10"/>
        <rFont val="Arial"/>
        <family val="2"/>
      </rPr>
      <t>)</t>
    </r>
  </si>
  <si>
    <r>
      <t xml:space="preserve">Mourning Dove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Zenaida macroura</t>
    </r>
    <r>
      <rPr>
        <sz val="10"/>
        <rFont val="Arial"/>
        <family val="2"/>
      </rPr>
      <t>)</t>
    </r>
  </si>
  <si>
    <r>
      <t xml:space="preserve">Black-billed Cuckoo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Coccyzus erythropthalmus</t>
    </r>
    <r>
      <rPr>
        <sz val="10"/>
        <rFont val="Arial"/>
        <family val="2"/>
      </rPr>
      <t>)</t>
    </r>
  </si>
  <si>
    <r>
      <t xml:space="preserve">Yellow-billed Cuckoo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Coccyzus americanus</t>
    </r>
    <r>
      <rPr>
        <sz val="10"/>
        <rFont val="Arial"/>
        <family val="2"/>
      </rPr>
      <t>)</t>
    </r>
  </si>
  <si>
    <r>
      <t xml:space="preserve">Great Horned Owl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Bubo virginianus</t>
    </r>
    <r>
      <rPr>
        <sz val="10"/>
        <rFont val="Arial"/>
        <family val="2"/>
      </rPr>
      <t>)</t>
    </r>
  </si>
  <si>
    <r>
      <t xml:space="preserve">Chimney Swift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Chaetura pelagica</t>
    </r>
    <r>
      <rPr>
        <sz val="10"/>
        <rFont val="Arial"/>
        <family val="2"/>
      </rPr>
      <t>)</t>
    </r>
  </si>
  <si>
    <r>
      <t xml:space="preserve">Ruby-throated Hummingbird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Archilochus colubris</t>
    </r>
    <r>
      <rPr>
        <sz val="10"/>
        <rFont val="Arial"/>
        <family val="2"/>
      </rPr>
      <t>)</t>
    </r>
  </si>
  <si>
    <r>
      <t xml:space="preserve">Belted Kingfisher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Ceryle alcyon</t>
    </r>
    <r>
      <rPr>
        <sz val="10"/>
        <rFont val="Arial"/>
        <family val="2"/>
      </rPr>
      <t>)</t>
    </r>
  </si>
  <si>
    <r>
      <t xml:space="preserve">Red-bellied Woodpecker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Melanerpes carolinus</t>
    </r>
    <r>
      <rPr>
        <sz val="10"/>
        <rFont val="Arial"/>
        <family val="2"/>
      </rPr>
      <t>)</t>
    </r>
  </si>
  <si>
    <r>
      <t xml:space="preserve">Downy Woodpecker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Picoides pubescens</t>
    </r>
    <r>
      <rPr>
        <sz val="10"/>
        <rFont val="Arial"/>
        <family val="2"/>
      </rPr>
      <t>)</t>
    </r>
  </si>
  <si>
    <r>
      <t xml:space="preserve">Hairy Woodpecker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Picoides villosus</t>
    </r>
    <r>
      <rPr>
        <sz val="10"/>
        <rFont val="Arial"/>
        <family val="2"/>
      </rPr>
      <t>)</t>
    </r>
  </si>
  <si>
    <r>
      <t xml:space="preserve">Northern Flicker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Colaptes auratus</t>
    </r>
    <r>
      <rPr>
        <sz val="10"/>
        <rFont val="Arial"/>
        <family val="2"/>
      </rPr>
      <t>)</t>
    </r>
  </si>
  <si>
    <r>
      <t xml:space="preserve">Eastern Wood-Pewee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Contopus virens</t>
    </r>
    <r>
      <rPr>
        <sz val="10"/>
        <rFont val="Arial"/>
        <family val="2"/>
      </rPr>
      <t>)</t>
    </r>
  </si>
  <si>
    <r>
      <t xml:space="preserve">Alder Flycatcher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Empidonax alnorum</t>
    </r>
    <r>
      <rPr>
        <sz val="10"/>
        <rFont val="Arial"/>
        <family val="2"/>
      </rPr>
      <t>)</t>
    </r>
  </si>
  <si>
    <r>
      <t xml:space="preserve">Willow Flycatcher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Empidonax traillii</t>
    </r>
    <r>
      <rPr>
        <sz val="10"/>
        <rFont val="Arial"/>
        <family val="2"/>
      </rPr>
      <t>)</t>
    </r>
  </si>
  <si>
    <r>
      <t xml:space="preserve">Least Flycatcher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Empidonax minimus</t>
    </r>
    <r>
      <rPr>
        <sz val="10"/>
        <rFont val="Arial"/>
        <family val="2"/>
      </rPr>
      <t>)</t>
    </r>
  </si>
  <si>
    <r>
      <t xml:space="preserve">Eastern Phoebe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Sayornis phoebe</t>
    </r>
    <r>
      <rPr>
        <sz val="10"/>
        <rFont val="Arial"/>
        <family val="2"/>
      </rPr>
      <t>)</t>
    </r>
  </si>
  <si>
    <r>
      <t xml:space="preserve">Great Crested Flycatcher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Myiarchus crinitus</t>
    </r>
    <r>
      <rPr>
        <sz val="10"/>
        <rFont val="Arial"/>
        <family val="2"/>
      </rPr>
      <t>)</t>
    </r>
  </si>
  <si>
    <r>
      <t xml:space="preserve">Eastern Kingbird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Tyrannus tyrannus</t>
    </r>
    <r>
      <rPr>
        <sz val="10"/>
        <rFont val="Arial"/>
        <family val="2"/>
      </rPr>
      <t>)</t>
    </r>
  </si>
  <si>
    <r>
      <t xml:space="preserve">Yellow-throated Vireo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Vireo flavifrons</t>
    </r>
    <r>
      <rPr>
        <sz val="10"/>
        <rFont val="Arial"/>
        <family val="2"/>
      </rPr>
      <t>)</t>
    </r>
  </si>
  <si>
    <r>
      <t xml:space="preserve">Warbling Vireo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Vireo gilvus</t>
    </r>
    <r>
      <rPr>
        <sz val="10"/>
        <rFont val="Arial"/>
        <family val="2"/>
      </rPr>
      <t>)</t>
    </r>
  </si>
  <si>
    <r>
      <t xml:space="preserve">Red-eyed Vireo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Vireo olivaceus</t>
    </r>
    <r>
      <rPr>
        <sz val="10"/>
        <rFont val="Arial"/>
        <family val="2"/>
      </rPr>
      <t>)</t>
    </r>
  </si>
  <si>
    <r>
      <t xml:space="preserve">Blue Jay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Cyanocitta cristata</t>
    </r>
    <r>
      <rPr>
        <sz val="10"/>
        <rFont val="Arial"/>
        <family val="2"/>
      </rPr>
      <t>)</t>
    </r>
  </si>
  <si>
    <r>
      <t xml:space="preserve">American Crow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Corvus brachyrhynchos</t>
    </r>
    <r>
      <rPr>
        <sz val="10"/>
        <rFont val="Arial"/>
        <family val="2"/>
      </rPr>
      <t>)</t>
    </r>
  </si>
  <si>
    <r>
      <t xml:space="preserve">Tree Swallow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Tachycineta bicolor</t>
    </r>
    <r>
      <rPr>
        <sz val="10"/>
        <rFont val="Arial"/>
        <family val="2"/>
      </rPr>
      <t>)</t>
    </r>
  </si>
  <si>
    <r>
      <t xml:space="preserve">Northern Rough-winged Swallow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Stelgidopteryx serripennis</t>
    </r>
    <r>
      <rPr>
        <sz val="10"/>
        <rFont val="Arial"/>
        <family val="2"/>
      </rPr>
      <t>)</t>
    </r>
  </si>
  <si>
    <r>
      <t>Bank Swallow</t>
    </r>
    <r>
      <rPr>
        <sz val="10"/>
        <rFont val="Arial"/>
        <family val="2"/>
      </rPr>
      <t xml:space="preserve"> (</t>
    </r>
    <r>
      <rPr>
        <i/>
        <sz val="10"/>
        <rFont val="Arial"/>
        <family val="2"/>
      </rPr>
      <t>Riparia riparia</t>
    </r>
    <r>
      <rPr>
        <sz val="10"/>
        <rFont val="Arial"/>
        <family val="2"/>
      </rPr>
      <t>)</t>
    </r>
  </si>
  <si>
    <r>
      <t xml:space="preserve">Cliff Swallow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Petrochelidon pyrrhonota</t>
    </r>
    <r>
      <rPr>
        <sz val="10"/>
        <rFont val="Arial"/>
        <family val="2"/>
      </rPr>
      <t>)</t>
    </r>
  </si>
  <si>
    <r>
      <t xml:space="preserve">Barn Swallow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Hirundo rustica</t>
    </r>
    <r>
      <rPr>
        <sz val="10"/>
        <rFont val="Arial"/>
        <family val="2"/>
      </rPr>
      <t>)</t>
    </r>
  </si>
  <si>
    <r>
      <t xml:space="preserve">Black-capped Chickadee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Poecile atricapillus</t>
    </r>
    <r>
      <rPr>
        <sz val="10"/>
        <rFont val="Arial"/>
        <family val="2"/>
      </rPr>
      <t>)</t>
    </r>
  </si>
  <si>
    <r>
      <t xml:space="preserve">White-breasted Nuthatch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Sitta carolinensis</t>
    </r>
    <r>
      <rPr>
        <sz val="10"/>
        <rFont val="Arial"/>
        <family val="2"/>
      </rPr>
      <t>)</t>
    </r>
  </si>
  <si>
    <r>
      <t xml:space="preserve">House Wren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Troglodytes aedon</t>
    </r>
    <r>
      <rPr>
        <sz val="10"/>
        <rFont val="Arial"/>
        <family val="2"/>
      </rPr>
      <t>)</t>
    </r>
  </si>
  <si>
    <r>
      <t xml:space="preserve">Blue-gray Gnatcatcher </t>
    </r>
    <r>
      <rPr>
        <i/>
        <sz val="10"/>
        <rFont val="Arial"/>
        <family val="2"/>
      </rPr>
      <t>(Polioptila caerulea)</t>
    </r>
  </si>
  <si>
    <r>
      <t xml:space="preserve">Eastern Bluebird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Sialia sialis</t>
    </r>
    <r>
      <rPr>
        <sz val="10"/>
        <rFont val="Arial"/>
        <family val="2"/>
      </rPr>
      <t>)</t>
    </r>
  </si>
  <si>
    <r>
      <t xml:space="preserve">Veery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Catharus fuscescens</t>
    </r>
    <r>
      <rPr>
        <sz val="10"/>
        <rFont val="Arial"/>
        <family val="2"/>
      </rPr>
      <t>)</t>
    </r>
  </si>
  <si>
    <r>
      <t xml:space="preserve">Wood Thrush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Hylocichla mustelina</t>
    </r>
    <r>
      <rPr>
        <sz val="10"/>
        <rFont val="Arial"/>
        <family val="2"/>
      </rPr>
      <t>)</t>
    </r>
  </si>
  <si>
    <r>
      <t xml:space="preserve">American Robin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Turdus migratorius</t>
    </r>
    <r>
      <rPr>
        <sz val="10"/>
        <rFont val="Arial"/>
        <family val="2"/>
      </rPr>
      <t>)</t>
    </r>
  </si>
  <si>
    <r>
      <t xml:space="preserve">Gray Catbird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Dumetella carolinensis</t>
    </r>
    <r>
      <rPr>
        <sz val="10"/>
        <rFont val="Arial"/>
        <family val="2"/>
      </rPr>
      <t>)</t>
    </r>
  </si>
  <si>
    <r>
      <t xml:space="preserve">Brown Thrasher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Toxostoma rufum</t>
    </r>
    <r>
      <rPr>
        <sz val="10"/>
        <rFont val="Arial"/>
        <family val="2"/>
      </rPr>
      <t>)</t>
    </r>
  </si>
  <si>
    <r>
      <t xml:space="preserve">European Starling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Sturnus vulgaris</t>
    </r>
    <r>
      <rPr>
        <sz val="10"/>
        <rFont val="Arial"/>
        <family val="2"/>
      </rPr>
      <t>)</t>
    </r>
  </si>
  <si>
    <r>
      <t xml:space="preserve">Cedar Waxwing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Bombycilla cedrorum</t>
    </r>
    <r>
      <rPr>
        <sz val="10"/>
        <rFont val="Arial"/>
        <family val="2"/>
      </rPr>
      <t>)</t>
    </r>
  </si>
  <si>
    <r>
      <t xml:space="preserve">Blue-winged Warbler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Vermivora pinus</t>
    </r>
    <r>
      <rPr>
        <sz val="10"/>
        <rFont val="Arial"/>
        <family val="2"/>
      </rPr>
      <t>)</t>
    </r>
  </si>
  <si>
    <r>
      <t xml:space="preserve">Golden-winged Warbler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Vermivora chrysoptera</t>
    </r>
    <r>
      <rPr>
        <sz val="10"/>
        <rFont val="Arial"/>
        <family val="2"/>
      </rPr>
      <t>)</t>
    </r>
  </si>
  <si>
    <r>
      <t xml:space="preserve">Yellow Warbler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Dendroica petechia</t>
    </r>
    <r>
      <rPr>
        <sz val="10"/>
        <rFont val="Arial"/>
        <family val="2"/>
      </rPr>
      <t>)</t>
    </r>
  </si>
  <si>
    <r>
      <t xml:space="preserve">Chestnut-sided Warbler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Dendroica pensylvanica</t>
    </r>
    <r>
      <rPr>
        <sz val="10"/>
        <rFont val="Arial"/>
        <family val="2"/>
      </rPr>
      <t>)</t>
    </r>
  </si>
  <si>
    <r>
      <t xml:space="preserve">American Redstart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Setophaga ruticilla</t>
    </r>
    <r>
      <rPr>
        <sz val="10"/>
        <rFont val="Arial"/>
        <family val="2"/>
      </rPr>
      <t>)</t>
    </r>
  </si>
  <si>
    <r>
      <t xml:space="preserve">Ovenbird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Seiurus aurocapilla</t>
    </r>
    <r>
      <rPr>
        <sz val="10"/>
        <rFont val="Arial"/>
        <family val="2"/>
      </rPr>
      <t>)</t>
    </r>
  </si>
  <si>
    <r>
      <t xml:space="preserve">Mourning Warbler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Oporornis philadelphia</t>
    </r>
    <r>
      <rPr>
        <sz val="10"/>
        <rFont val="Arial"/>
        <family val="2"/>
      </rPr>
      <t>)</t>
    </r>
  </si>
  <si>
    <r>
      <t xml:space="preserve">Common Yellowthroat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Geothlypis trichas</t>
    </r>
    <r>
      <rPr>
        <sz val="10"/>
        <rFont val="Arial"/>
        <family val="2"/>
      </rPr>
      <t>)</t>
    </r>
  </si>
  <si>
    <r>
      <t xml:space="preserve">Scarlet Tanager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Piranga olivacea</t>
    </r>
    <r>
      <rPr>
        <sz val="10"/>
        <rFont val="Arial"/>
        <family val="2"/>
      </rPr>
      <t>)</t>
    </r>
  </si>
  <si>
    <r>
      <t xml:space="preserve">Eastern Towhee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Pipilo erythrophthalmus</t>
    </r>
    <r>
      <rPr>
        <sz val="10"/>
        <rFont val="Arial"/>
        <family val="2"/>
      </rPr>
      <t>)</t>
    </r>
  </si>
  <si>
    <r>
      <t xml:space="preserve">Chipping Sparrow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Spizella passerina</t>
    </r>
    <r>
      <rPr>
        <sz val="10"/>
        <rFont val="Arial"/>
        <family val="2"/>
      </rPr>
      <t>)</t>
    </r>
  </si>
  <si>
    <r>
      <t xml:space="preserve">Clay-colored Sparrow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Spizella pallida</t>
    </r>
    <r>
      <rPr>
        <sz val="10"/>
        <rFont val="Arial"/>
        <family val="2"/>
      </rPr>
      <t>)</t>
    </r>
  </si>
  <si>
    <r>
      <t xml:space="preserve">Field Sparrow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Spizella pusilla</t>
    </r>
    <r>
      <rPr>
        <sz val="10"/>
        <rFont val="Arial"/>
        <family val="2"/>
      </rPr>
      <t>)</t>
    </r>
  </si>
  <si>
    <r>
      <t xml:space="preserve">Savannah Sparrow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Passerculus sandwichensis</t>
    </r>
    <r>
      <rPr>
        <sz val="10"/>
        <rFont val="Arial"/>
        <family val="2"/>
      </rPr>
      <t>)</t>
    </r>
  </si>
  <si>
    <r>
      <t xml:space="preserve">Song Sparrow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Melospiza melodia</t>
    </r>
    <r>
      <rPr>
        <sz val="10"/>
        <rFont val="Arial"/>
        <family val="2"/>
      </rPr>
      <t>)</t>
    </r>
  </si>
  <si>
    <r>
      <t xml:space="preserve">Swamp Sparrow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Melospiza georgiana</t>
    </r>
    <r>
      <rPr>
        <sz val="10"/>
        <rFont val="Arial"/>
        <family val="2"/>
      </rPr>
      <t>)</t>
    </r>
  </si>
  <si>
    <r>
      <t xml:space="preserve">Northern Cardinal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Cardinalis cardinalis</t>
    </r>
    <r>
      <rPr>
        <sz val="10"/>
        <rFont val="Arial"/>
        <family val="2"/>
      </rPr>
      <t>)</t>
    </r>
  </si>
  <si>
    <r>
      <t xml:space="preserve">Rose-breasted Grosbeak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Pheucticus ludovicianus</t>
    </r>
    <r>
      <rPr>
        <sz val="10"/>
        <rFont val="Arial"/>
        <family val="2"/>
      </rPr>
      <t>)</t>
    </r>
  </si>
  <si>
    <r>
      <t xml:space="preserve">Indigo Bunting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Passerina cyanea</t>
    </r>
    <r>
      <rPr>
        <sz val="10"/>
        <rFont val="Arial"/>
        <family val="2"/>
      </rPr>
      <t>)</t>
    </r>
  </si>
  <si>
    <r>
      <t xml:space="preserve">Dickcissel </t>
    </r>
    <r>
      <rPr>
        <i/>
        <sz val="10"/>
        <rFont val="Arial"/>
        <family val="2"/>
      </rPr>
      <t>(Spiza americana)</t>
    </r>
  </si>
  <si>
    <r>
      <t xml:space="preserve">Red-winged Blackbird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Agelaius phoeniceus</t>
    </r>
    <r>
      <rPr>
        <sz val="10"/>
        <rFont val="Arial"/>
        <family val="2"/>
      </rPr>
      <t>)</t>
    </r>
  </si>
  <si>
    <r>
      <t xml:space="preserve">Eastern Meadowlark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Sturnella magna</t>
    </r>
    <r>
      <rPr>
        <sz val="10"/>
        <rFont val="Arial"/>
        <family val="2"/>
      </rPr>
      <t>)</t>
    </r>
  </si>
  <si>
    <r>
      <t xml:space="preserve">Common Grackle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Quiscalus quiscula</t>
    </r>
    <r>
      <rPr>
        <sz val="10"/>
        <rFont val="Arial"/>
        <family val="2"/>
      </rPr>
      <t>)</t>
    </r>
  </si>
  <si>
    <r>
      <t xml:space="preserve">Brown-headed Cowbird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Molothrus ater</t>
    </r>
    <r>
      <rPr>
        <sz val="10"/>
        <rFont val="Arial"/>
        <family val="2"/>
      </rPr>
      <t>)</t>
    </r>
  </si>
  <si>
    <r>
      <t xml:space="preserve">Orchard Oriole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(Icterus spurius)</t>
    </r>
  </si>
  <si>
    <r>
      <t xml:space="preserve">Baltimore Oriole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Icterus galbula</t>
    </r>
    <r>
      <rPr>
        <sz val="10"/>
        <rFont val="Arial"/>
        <family val="2"/>
      </rPr>
      <t>)</t>
    </r>
  </si>
  <si>
    <r>
      <t xml:space="preserve">House Finch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Carpodacus mexicanus</t>
    </r>
    <r>
      <rPr>
        <sz val="10"/>
        <rFont val="Arial"/>
        <family val="2"/>
      </rPr>
      <t>)</t>
    </r>
  </si>
  <si>
    <r>
      <t xml:space="preserve">American Goldfinch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Carduelis tristis</t>
    </r>
    <r>
      <rPr>
        <sz val="10"/>
        <rFont val="Arial"/>
        <family val="2"/>
      </rPr>
      <t>)</t>
    </r>
  </si>
  <si>
    <r>
      <t xml:space="preserve">House Sparrow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Passer domesticus</t>
    </r>
    <r>
      <rPr>
        <sz val="10"/>
        <rFont val="Arial"/>
        <family val="2"/>
      </rPr>
      <t>)</t>
    </r>
  </si>
  <si>
    <t>Hours</t>
  </si>
  <si>
    <t>Observed Breeding Codes</t>
  </si>
  <si>
    <t>CF</t>
  </si>
  <si>
    <t>FL</t>
  </si>
  <si>
    <t>ON</t>
  </si>
  <si>
    <t>CF, FY</t>
  </si>
  <si>
    <t>FL, CF</t>
  </si>
  <si>
    <t>Enroot or After</t>
  </si>
</sst>
</file>

<file path=xl/styles.xml><?xml version="1.0" encoding="utf-8"?>
<styleSheet xmlns="http://schemas.openxmlformats.org/spreadsheetml/2006/main">
  <numFmts count="5">
    <numFmt numFmtId="164" formatCode="m/d;@"/>
    <numFmt numFmtId="165" formatCode="h:mm\ A/P"/>
    <numFmt numFmtId="166" formatCode="0.000"/>
    <numFmt numFmtId="167" formatCode="0.0"/>
    <numFmt numFmtId="168" formatCode="h:mm;@"/>
  </numFmts>
  <fonts count="41">
    <font>
      <sz val="11"/>
      <name val="Times New Roman"/>
    </font>
    <font>
      <sz val="8"/>
      <name val="Times New Roman"/>
    </font>
    <font>
      <sz val="12"/>
      <name val="Times New Roman"/>
    </font>
    <font>
      <b/>
      <sz val="14"/>
      <name val="Arial"/>
      <family val="2"/>
    </font>
    <font>
      <b/>
      <sz val="12"/>
      <name val="Times New Roman"/>
      <family val="1"/>
    </font>
    <font>
      <sz val="12"/>
      <name val="Arial"/>
      <family val="2"/>
    </font>
    <font>
      <i/>
      <sz val="12"/>
      <name val="Arial"/>
      <family val="2"/>
    </font>
    <font>
      <b/>
      <sz val="12"/>
      <name val="Arial"/>
      <family val="2"/>
    </font>
    <font>
      <b/>
      <sz val="12"/>
      <name val="Times New Roman"/>
    </font>
    <font>
      <i/>
      <sz val="11"/>
      <name val="Arial"/>
      <family val="2"/>
    </font>
    <font>
      <b/>
      <i/>
      <sz val="12"/>
      <name val="Arial"/>
      <family val="2"/>
    </font>
    <font>
      <b/>
      <sz val="16"/>
      <name val="Times New Roman"/>
    </font>
    <font>
      <sz val="14"/>
      <name val="Arial"/>
      <family val="2"/>
    </font>
    <font>
      <sz val="12"/>
      <name val="Times New Roman"/>
      <family val="1"/>
    </font>
    <font>
      <sz val="11"/>
      <name val="Times New Roman"/>
      <family val="1"/>
    </font>
    <font>
      <b/>
      <sz val="11"/>
      <color indexed="10"/>
      <name val="Times New Roman"/>
      <family val="1"/>
    </font>
    <font>
      <b/>
      <sz val="11"/>
      <color indexed="17"/>
      <name val="Times New Roman"/>
      <family val="1"/>
    </font>
    <font>
      <b/>
      <sz val="11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i/>
      <sz val="12"/>
      <name val="Times New Roman"/>
      <family val="1"/>
    </font>
    <font>
      <b/>
      <sz val="12"/>
      <color indexed="10"/>
      <name val="Times New Roman"/>
      <family val="1"/>
    </font>
    <font>
      <b/>
      <sz val="12"/>
      <color indexed="60"/>
      <name val="Times New Roman"/>
      <family val="1"/>
    </font>
    <font>
      <b/>
      <sz val="11"/>
      <color indexed="60"/>
      <name val="Times New Roman"/>
      <family val="1"/>
    </font>
    <font>
      <b/>
      <sz val="12"/>
      <color indexed="17"/>
      <name val="Times New Roman"/>
      <family val="1"/>
    </font>
    <font>
      <sz val="12"/>
      <color indexed="17"/>
      <name val="Times New Roman"/>
      <family val="1"/>
    </font>
    <font>
      <sz val="18"/>
      <color indexed="17"/>
      <name val="Times New Roman"/>
      <family val="1"/>
    </font>
    <font>
      <b/>
      <sz val="11"/>
      <color indexed="17"/>
      <name val="Times New Roman"/>
      <family val="1"/>
    </font>
    <font>
      <b/>
      <sz val="11"/>
      <color indexed="12"/>
      <name val="Times New Roman"/>
      <family val="1"/>
    </font>
    <font>
      <b/>
      <sz val="14"/>
      <color indexed="17"/>
      <name val="Arial"/>
      <family val="2"/>
    </font>
    <font>
      <b/>
      <sz val="14"/>
      <color indexed="60"/>
      <name val="Arial"/>
      <family val="2"/>
    </font>
    <font>
      <b/>
      <sz val="14"/>
      <color indexed="12"/>
      <name val="Arial"/>
      <family val="2"/>
    </font>
    <font>
      <b/>
      <sz val="16"/>
      <color indexed="62"/>
      <name val="Times New Roman"/>
      <family val="1"/>
    </font>
    <font>
      <b/>
      <sz val="10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8"/>
      <color indexed="62"/>
      <name val="Times New Roman"/>
      <family val="1"/>
    </font>
    <font>
      <b/>
      <sz val="8"/>
      <color indexed="53"/>
      <name val="Times New Roman"/>
      <family val="1"/>
    </font>
    <font>
      <b/>
      <sz val="16"/>
      <color indexed="53"/>
      <name val="Times New Roman"/>
      <family val="1"/>
    </font>
    <font>
      <sz val="8"/>
      <color indexed="17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26">
    <xf numFmtId="0" fontId="0" fillId="0" borderId="0" xfId="0"/>
    <xf numFmtId="0" fontId="2" fillId="0" borderId="0" xfId="1" applyNumberFormat="1" applyFill="1" applyBorder="1" applyAlignment="1">
      <alignment horizontal="center"/>
    </xf>
    <xf numFmtId="164" fontId="3" fillId="0" borderId="1" xfId="1" applyNumberFormat="1" applyFont="1" applyFill="1" applyBorder="1" applyAlignment="1">
      <alignment horizontal="right" vertical="center"/>
    </xf>
    <xf numFmtId="0" fontId="2" fillId="0" borderId="0" xfId="1" applyNumberFormat="1" applyFill="1" applyAlignment="1">
      <alignment horizontal="center"/>
    </xf>
    <xf numFmtId="164" fontId="2" fillId="0" borderId="0" xfId="1" applyNumberFormat="1" applyFill="1"/>
    <xf numFmtId="0" fontId="4" fillId="0" borderId="2" xfId="1" applyNumberFormat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/>
    </xf>
    <xf numFmtId="0" fontId="8" fillId="0" borderId="2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 vertical="center"/>
    </xf>
    <xf numFmtId="0" fontId="2" fillId="0" borderId="0" xfId="1" applyFont="1" applyFill="1"/>
    <xf numFmtId="0" fontId="8" fillId="0" borderId="3" xfId="1" applyFont="1" applyFill="1" applyBorder="1" applyAlignment="1">
      <alignment horizontal="center"/>
    </xf>
    <xf numFmtId="0" fontId="11" fillId="0" borderId="2" xfId="1" applyFont="1" applyFill="1" applyBorder="1" applyAlignment="1">
      <alignment horizontal="center" vertical="center"/>
    </xf>
    <xf numFmtId="0" fontId="8" fillId="0" borderId="0" xfId="1" applyFont="1" applyFill="1"/>
    <xf numFmtId="0" fontId="2" fillId="0" borderId="0" xfId="1" applyFill="1"/>
    <xf numFmtId="0" fontId="8" fillId="0" borderId="0" xfId="1" applyFont="1" applyFill="1" applyAlignment="1">
      <alignment vertical="center"/>
    </xf>
    <xf numFmtId="164" fontId="3" fillId="0" borderId="1" xfId="1" applyNumberFormat="1" applyFont="1" applyFill="1" applyBorder="1" applyAlignment="1">
      <alignment horizontal="center" vertical="center"/>
    </xf>
    <xf numFmtId="164" fontId="12" fillId="0" borderId="4" xfId="1" applyNumberFormat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left" vertical="center" wrapText="1" indent="1"/>
    </xf>
    <xf numFmtId="0" fontId="13" fillId="0" borderId="2" xfId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5" fontId="4" fillId="0" borderId="3" xfId="1" applyNumberFormat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/>
    </xf>
    <xf numFmtId="166" fontId="4" fillId="0" borderId="7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6" fontId="4" fillId="2" borderId="7" xfId="1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167" fontId="14" fillId="3" borderId="2" xfId="0" applyNumberFormat="1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167" fontId="0" fillId="3" borderId="2" xfId="0" applyNumberFormat="1" applyFill="1" applyBorder="1" applyAlignment="1">
      <alignment horizontal="center" vertical="center"/>
    </xf>
    <xf numFmtId="167" fontId="14" fillId="4" borderId="3" xfId="0" applyNumberFormat="1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167" fontId="0" fillId="4" borderId="3" xfId="0" applyNumberFormat="1" applyFill="1" applyBorder="1" applyAlignment="1">
      <alignment horizontal="center" vertical="center"/>
    </xf>
    <xf numFmtId="166" fontId="0" fillId="5" borderId="3" xfId="0" applyNumberFormat="1" applyFill="1" applyBorder="1" applyAlignment="1">
      <alignment horizontal="center" vertical="center"/>
    </xf>
    <xf numFmtId="166" fontId="0" fillId="4" borderId="2" xfId="0" applyNumberFormat="1" applyFill="1" applyBorder="1" applyAlignment="1">
      <alignment horizontal="center" vertical="center"/>
    </xf>
    <xf numFmtId="165" fontId="4" fillId="6" borderId="3" xfId="1" applyNumberFormat="1" applyFont="1" applyFill="1" applyBorder="1" applyAlignment="1">
      <alignment horizontal="center" vertical="center"/>
    </xf>
    <xf numFmtId="166" fontId="4" fillId="6" borderId="7" xfId="1" applyNumberFormat="1" applyFont="1" applyFill="1" applyBorder="1" applyAlignment="1">
      <alignment horizontal="center" vertical="center"/>
    </xf>
    <xf numFmtId="165" fontId="4" fillId="3" borderId="3" xfId="1" applyNumberFormat="1" applyFont="1" applyFill="1" applyBorder="1" applyAlignment="1">
      <alignment horizontal="center" vertical="center"/>
    </xf>
    <xf numFmtId="166" fontId="4" fillId="3" borderId="7" xfId="1" applyNumberFormat="1" applyFont="1" applyFill="1" applyBorder="1" applyAlignment="1">
      <alignment horizontal="center" vertical="center"/>
    </xf>
    <xf numFmtId="165" fontId="4" fillId="7" borderId="3" xfId="1" applyNumberFormat="1" applyFont="1" applyFill="1" applyBorder="1" applyAlignment="1">
      <alignment horizontal="center" vertical="center"/>
    </xf>
    <xf numFmtId="166" fontId="4" fillId="7" borderId="7" xfId="1" applyNumberFormat="1" applyFont="1" applyFill="1" applyBorder="1" applyAlignment="1">
      <alignment horizontal="center" vertical="center"/>
    </xf>
    <xf numFmtId="165" fontId="4" fillId="8" borderId="3" xfId="1" applyNumberFormat="1" applyFont="1" applyFill="1" applyBorder="1" applyAlignment="1">
      <alignment horizontal="center" vertical="center"/>
    </xf>
    <xf numFmtId="166" fontId="4" fillId="8" borderId="7" xfId="1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6" fontId="4" fillId="2" borderId="3" xfId="1" applyNumberFormat="1" applyFont="1" applyFill="1" applyBorder="1" applyAlignment="1">
      <alignment horizontal="center" vertical="center"/>
    </xf>
    <xf numFmtId="166" fontId="4" fillId="6" borderId="3" xfId="1" applyNumberFormat="1" applyFont="1" applyFill="1" applyBorder="1" applyAlignment="1">
      <alignment horizontal="center" vertical="center"/>
    </xf>
    <xf numFmtId="166" fontId="4" fillId="0" borderId="3" xfId="1" applyNumberFormat="1" applyFont="1" applyFill="1" applyBorder="1" applyAlignment="1">
      <alignment horizontal="center" vertical="center"/>
    </xf>
    <xf numFmtId="166" fontId="4" fillId="3" borderId="3" xfId="1" applyNumberFormat="1" applyFont="1" applyFill="1" applyBorder="1" applyAlignment="1">
      <alignment horizontal="center" vertical="center"/>
    </xf>
    <xf numFmtId="166" fontId="4" fillId="8" borderId="3" xfId="1" applyNumberFormat="1" applyFont="1" applyFill="1" applyBorder="1" applyAlignment="1">
      <alignment horizontal="center" vertical="center"/>
    </xf>
    <xf numFmtId="166" fontId="4" fillId="7" borderId="3" xfId="1" applyNumberFormat="1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167" fontId="17" fillId="3" borderId="2" xfId="0" applyNumberFormat="1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/>
    </xf>
    <xf numFmtId="167" fontId="17" fillId="4" borderId="3" xfId="0" applyNumberFormat="1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4" fillId="0" borderId="0" xfId="1" applyFont="1" applyFill="1"/>
    <xf numFmtId="0" fontId="4" fillId="0" borderId="1" xfId="1" applyNumberFormat="1" applyFont="1" applyFill="1" applyBorder="1" applyAlignment="1">
      <alignment horizontal="center" vertical="center"/>
    </xf>
    <xf numFmtId="1" fontId="4" fillId="3" borderId="2" xfId="1" applyNumberFormat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9" borderId="2" xfId="1" applyNumberFormat="1" applyFont="1" applyFill="1" applyBorder="1" applyAlignment="1">
      <alignment horizontal="center" vertical="center"/>
    </xf>
    <xf numFmtId="0" fontId="13" fillId="0" borderId="0" xfId="1" applyFont="1" applyFill="1"/>
    <xf numFmtId="0" fontId="13" fillId="0" borderId="0" xfId="1" applyNumberFormat="1" applyFont="1" applyFill="1" applyBorder="1" applyAlignment="1">
      <alignment horizontal="center"/>
    </xf>
    <xf numFmtId="0" fontId="13" fillId="0" borderId="0" xfId="1" applyNumberFormat="1" applyFont="1" applyFill="1" applyAlignment="1">
      <alignment horizontal="center"/>
    </xf>
    <xf numFmtId="164" fontId="13" fillId="0" borderId="0" xfId="1" applyNumberFormat="1" applyFont="1" applyFill="1"/>
    <xf numFmtId="164" fontId="19" fillId="0" borderId="0" xfId="1" applyNumberFormat="1" applyFont="1" applyFill="1" applyBorder="1" applyAlignment="1">
      <alignment horizontal="right" vertical="center"/>
    </xf>
    <xf numFmtId="0" fontId="4" fillId="0" borderId="2" xfId="1" applyFont="1" applyFill="1" applyBorder="1" applyAlignment="1">
      <alignment horizontal="center"/>
    </xf>
    <xf numFmtId="0" fontId="18" fillId="0" borderId="2" xfId="1" applyFont="1" applyFill="1" applyBorder="1" applyAlignment="1">
      <alignment horizontal="center" vertical="center"/>
    </xf>
    <xf numFmtId="0" fontId="4" fillId="0" borderId="0" xfId="1" applyFont="1" applyFill="1" applyAlignment="1">
      <alignment vertical="center"/>
    </xf>
    <xf numFmtId="0" fontId="4" fillId="0" borderId="8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1" fontId="24" fillId="3" borderId="2" xfId="1" applyNumberFormat="1" applyFont="1" applyFill="1" applyBorder="1" applyAlignment="1">
      <alignment horizontal="center" vertical="center"/>
    </xf>
    <xf numFmtId="0" fontId="24" fillId="4" borderId="2" xfId="1" applyFont="1" applyFill="1" applyBorder="1" applyAlignment="1">
      <alignment horizontal="center" vertical="center"/>
    </xf>
    <xf numFmtId="0" fontId="24" fillId="9" borderId="2" xfId="1" applyNumberFormat="1" applyFont="1" applyFill="1" applyBorder="1" applyAlignment="1">
      <alignment horizontal="center" vertical="center"/>
    </xf>
    <xf numFmtId="0" fontId="25" fillId="0" borderId="0" xfId="1" applyFont="1" applyFill="1" applyAlignment="1">
      <alignment horizontal="center" vertical="center"/>
    </xf>
    <xf numFmtId="0" fontId="25" fillId="0" borderId="2" xfId="1" applyFont="1" applyFill="1" applyBorder="1" applyAlignment="1">
      <alignment horizontal="center" vertical="center"/>
    </xf>
    <xf numFmtId="0" fontId="26" fillId="0" borderId="2" xfId="1" applyFont="1" applyFill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164" fontId="29" fillId="0" borderId="4" xfId="1" applyNumberFormat="1" applyFont="1" applyFill="1" applyBorder="1" applyAlignment="1">
      <alignment horizontal="center" vertical="center"/>
    </xf>
    <xf numFmtId="164" fontId="30" fillId="0" borderId="4" xfId="1" applyNumberFormat="1" applyFont="1" applyFill="1" applyBorder="1" applyAlignment="1">
      <alignment horizontal="center" vertical="center"/>
    </xf>
    <xf numFmtId="164" fontId="31" fillId="0" borderId="4" xfId="1" applyNumberFormat="1" applyFont="1" applyFill="1" applyBorder="1" applyAlignment="1">
      <alignment horizontal="center" vertical="center"/>
    </xf>
    <xf numFmtId="164" fontId="18" fillId="0" borderId="3" xfId="1" applyNumberFormat="1" applyFont="1" applyFill="1" applyBorder="1" applyAlignment="1">
      <alignment horizontal="center" vertical="center"/>
    </xf>
    <xf numFmtId="165" fontId="4" fillId="4" borderId="3" xfId="1" applyNumberFormat="1" applyFont="1" applyFill="1" applyBorder="1" applyAlignment="1">
      <alignment horizontal="center" vertical="center"/>
    </xf>
    <xf numFmtId="166" fontId="4" fillId="4" borderId="7" xfId="1" applyNumberFormat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right"/>
    </xf>
    <xf numFmtId="0" fontId="4" fillId="10" borderId="2" xfId="1" applyNumberFormat="1" applyFont="1" applyFill="1" applyBorder="1" applyAlignment="1">
      <alignment horizontal="center"/>
    </xf>
    <xf numFmtId="0" fontId="4" fillId="0" borderId="0" xfId="1" applyFont="1" applyFill="1" applyAlignment="1">
      <alignment horizontal="center" vertical="center"/>
    </xf>
    <xf numFmtId="0" fontId="32" fillId="11" borderId="2" xfId="1" applyFont="1" applyFill="1" applyBorder="1" applyAlignment="1">
      <alignment horizontal="center" vertical="center"/>
    </xf>
    <xf numFmtId="164" fontId="33" fillId="0" borderId="9" xfId="1" applyNumberFormat="1" applyFont="1" applyFill="1" applyBorder="1" applyAlignment="1">
      <alignment horizontal="center" vertical="center"/>
    </xf>
    <xf numFmtId="0" fontId="25" fillId="0" borderId="3" xfId="1" applyFont="1" applyFill="1" applyBorder="1" applyAlignment="1">
      <alignment horizontal="center" vertical="center"/>
    </xf>
    <xf numFmtId="0" fontId="32" fillId="0" borderId="7" xfId="1" applyFont="1" applyFill="1" applyBorder="1" applyAlignment="1">
      <alignment horizontal="center" vertical="center"/>
    </xf>
    <xf numFmtId="16" fontId="2" fillId="0" borderId="0" xfId="1" applyNumberFormat="1" applyFill="1"/>
    <xf numFmtId="2" fontId="2" fillId="0" borderId="0" xfId="1" applyNumberFormat="1" applyFill="1" applyAlignment="1">
      <alignment horizontal="center"/>
    </xf>
    <xf numFmtId="20" fontId="2" fillId="0" borderId="0" xfId="1" applyNumberFormat="1" applyFill="1" applyAlignment="1">
      <alignment horizontal="center"/>
    </xf>
    <xf numFmtId="20" fontId="4" fillId="0" borderId="0" xfId="1" applyNumberFormat="1" applyFont="1" applyFill="1" applyAlignment="1">
      <alignment horizontal="center"/>
    </xf>
    <xf numFmtId="168" fontId="24" fillId="3" borderId="2" xfId="1" applyNumberFormat="1" applyFont="1" applyFill="1" applyBorder="1" applyAlignment="1">
      <alignment horizontal="center" vertical="center"/>
    </xf>
    <xf numFmtId="168" fontId="24" fillId="4" borderId="2" xfId="1" applyNumberFormat="1" applyFont="1" applyFill="1" applyBorder="1" applyAlignment="1">
      <alignment horizontal="center" vertical="center"/>
    </xf>
    <xf numFmtId="168" fontId="24" fillId="9" borderId="2" xfId="1" applyNumberFormat="1" applyFont="1" applyFill="1" applyBorder="1" applyAlignment="1">
      <alignment horizontal="center" vertical="center"/>
    </xf>
    <xf numFmtId="0" fontId="33" fillId="0" borderId="3" xfId="1" applyFont="1" applyFill="1" applyBorder="1" applyAlignment="1">
      <alignment horizontal="center"/>
    </xf>
    <xf numFmtId="0" fontId="33" fillId="0" borderId="2" xfId="1" applyFont="1" applyFill="1" applyBorder="1" applyAlignment="1">
      <alignment horizontal="center"/>
    </xf>
    <xf numFmtId="164" fontId="19" fillId="3" borderId="3" xfId="1" applyNumberFormat="1" applyFont="1" applyFill="1" applyBorder="1" applyAlignment="1">
      <alignment horizontal="right" vertical="center"/>
    </xf>
    <xf numFmtId="164" fontId="19" fillId="4" borderId="3" xfId="1" applyNumberFormat="1" applyFont="1" applyFill="1" applyBorder="1" applyAlignment="1">
      <alignment horizontal="right" vertical="center"/>
    </xf>
    <xf numFmtId="164" fontId="19" fillId="9" borderId="3" xfId="1" applyNumberFormat="1" applyFont="1" applyFill="1" applyBorder="1" applyAlignment="1">
      <alignment horizontal="right" vertical="center"/>
    </xf>
    <xf numFmtId="0" fontId="37" fillId="11" borderId="2" xfId="1" applyFont="1" applyFill="1" applyBorder="1" applyAlignment="1">
      <alignment horizontal="center" vertical="center"/>
    </xf>
    <xf numFmtId="0" fontId="38" fillId="3" borderId="2" xfId="1" applyFont="1" applyFill="1" applyBorder="1" applyAlignment="1">
      <alignment horizontal="center" vertical="center"/>
    </xf>
    <xf numFmtId="0" fontId="34" fillId="0" borderId="2" xfId="1" applyFont="1" applyFill="1" applyBorder="1" applyAlignment="1">
      <alignment horizontal="left" vertical="center" indent="1" shrinkToFit="1"/>
    </xf>
    <xf numFmtId="0" fontId="39" fillId="3" borderId="2" xfId="1" applyFont="1" applyFill="1" applyBorder="1" applyAlignment="1">
      <alignment horizontal="center" vertical="center"/>
    </xf>
    <xf numFmtId="164" fontId="40" fillId="0" borderId="2" xfId="1" applyNumberFormat="1" applyFont="1" applyFill="1" applyBorder="1" applyAlignment="1">
      <alignment horizontal="center" vertical="center" wrapText="1" shrinkToFit="1"/>
    </xf>
    <xf numFmtId="164" fontId="38" fillId="3" borderId="10" xfId="1" applyNumberFormat="1" applyFont="1" applyFill="1" applyBorder="1" applyAlignment="1">
      <alignment horizontal="center" textRotation="90" wrapText="1" shrinkToFit="1"/>
    </xf>
    <xf numFmtId="164" fontId="38" fillId="3" borderId="4" xfId="1" applyNumberFormat="1" applyFont="1" applyFill="1" applyBorder="1" applyAlignment="1">
      <alignment horizontal="center" textRotation="90" wrapText="1" shrinkToFit="1"/>
    </xf>
    <xf numFmtId="164" fontId="38" fillId="3" borderId="1" xfId="1" applyNumberFormat="1" applyFont="1" applyFill="1" applyBorder="1" applyAlignment="1">
      <alignment horizontal="center" textRotation="90" wrapText="1" shrinkToFit="1"/>
    </xf>
    <xf numFmtId="0" fontId="20" fillId="0" borderId="8" xfId="1" applyFont="1" applyFill="1" applyBorder="1" applyAlignment="1">
      <alignment horizontal="right" vertical="center" wrapText="1"/>
    </xf>
    <xf numFmtId="0" fontId="20" fillId="0" borderId="5" xfId="1" applyFont="1" applyFill="1" applyBorder="1" applyAlignment="1">
      <alignment horizontal="right" vertical="center" wrapText="1"/>
    </xf>
    <xf numFmtId="0" fontId="20" fillId="0" borderId="0" xfId="1" applyFont="1" applyFill="1" applyBorder="1" applyAlignment="1">
      <alignment horizontal="right" vertical="center" wrapText="1"/>
    </xf>
    <xf numFmtId="0" fontId="20" fillId="0" borderId="6" xfId="1" applyFont="1" applyFill="1" applyBorder="1" applyAlignment="1">
      <alignment horizontal="right" vertical="center" wrapText="1"/>
    </xf>
    <xf numFmtId="164" fontId="37" fillId="11" borderId="10" xfId="1" applyNumberFormat="1" applyFont="1" applyFill="1" applyBorder="1" applyAlignment="1">
      <alignment horizontal="center" textRotation="90" wrapText="1" shrinkToFit="1"/>
    </xf>
    <xf numFmtId="164" fontId="37" fillId="11" borderId="4" xfId="1" applyNumberFormat="1" applyFont="1" applyFill="1" applyBorder="1" applyAlignment="1">
      <alignment horizontal="center" textRotation="90" wrapText="1" shrinkToFit="1"/>
    </xf>
    <xf numFmtId="164" fontId="37" fillId="11" borderId="1" xfId="1" applyNumberFormat="1" applyFont="1" applyFill="1" applyBorder="1" applyAlignment="1">
      <alignment horizontal="center" textRotation="90" wrapText="1" shrinkToFit="1"/>
    </xf>
    <xf numFmtId="0" fontId="21" fillId="0" borderId="3" xfId="1" applyFont="1" applyFill="1" applyBorder="1" applyAlignment="1">
      <alignment horizontal="center" vertical="center"/>
    </xf>
    <xf numFmtId="0" fontId="21" fillId="0" borderId="7" xfId="1" applyFont="1" applyFill="1" applyBorder="1" applyAlignment="1">
      <alignment horizontal="center" vertical="center"/>
    </xf>
    <xf numFmtId="0" fontId="21" fillId="2" borderId="3" xfId="1" applyFont="1" applyFill="1" applyBorder="1" applyAlignment="1">
      <alignment horizontal="center" vertical="center"/>
    </xf>
    <xf numFmtId="0" fontId="21" fillId="2" borderId="7" xfId="1" applyFont="1" applyFill="1" applyBorder="1" applyAlignment="1">
      <alignment horizontal="center" vertical="center"/>
    </xf>
    <xf numFmtId="0" fontId="21" fillId="4" borderId="3" xfId="1" applyFont="1" applyFill="1" applyBorder="1" applyAlignment="1">
      <alignment horizontal="center" vertical="center"/>
    </xf>
    <xf numFmtId="0" fontId="21" fillId="4" borderId="7" xfId="1" applyFont="1" applyFill="1" applyBorder="1" applyAlignment="1">
      <alignment horizontal="center" vertical="center"/>
    </xf>
    <xf numFmtId="0" fontId="4" fillId="10" borderId="2" xfId="1" applyNumberFormat="1" applyFont="1" applyFill="1" applyBorder="1" applyAlignment="1">
      <alignment horizontal="center" wrapText="1"/>
    </xf>
    <xf numFmtId="0" fontId="21" fillId="6" borderId="3" xfId="1" applyFont="1" applyFill="1" applyBorder="1" applyAlignment="1">
      <alignment horizontal="center" vertical="center"/>
    </xf>
    <xf numFmtId="0" fontId="21" fillId="6" borderId="7" xfId="1" applyFont="1" applyFill="1" applyBorder="1" applyAlignment="1">
      <alignment horizontal="center" vertical="center"/>
    </xf>
    <xf numFmtId="0" fontId="21" fillId="3" borderId="3" xfId="1" applyFont="1" applyFill="1" applyBorder="1" applyAlignment="1">
      <alignment horizontal="center" vertical="center"/>
    </xf>
    <xf numFmtId="0" fontId="21" fillId="3" borderId="7" xfId="1" applyFont="1" applyFill="1" applyBorder="1" applyAlignment="1">
      <alignment horizontal="center" vertical="center"/>
    </xf>
    <xf numFmtId="0" fontId="21" fillId="8" borderId="3" xfId="1" applyFont="1" applyFill="1" applyBorder="1" applyAlignment="1">
      <alignment horizontal="center" vertical="center"/>
    </xf>
    <xf numFmtId="0" fontId="21" fillId="8" borderId="7" xfId="1" applyFont="1" applyFill="1" applyBorder="1" applyAlignment="1">
      <alignment horizontal="center" vertical="center"/>
    </xf>
    <xf numFmtId="0" fontId="21" fillId="7" borderId="3" xfId="1" applyFont="1" applyFill="1" applyBorder="1" applyAlignment="1">
      <alignment horizontal="center" vertical="center"/>
    </xf>
    <xf numFmtId="0" fontId="21" fillId="7" borderId="7" xfId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4" fontId="4" fillId="2" borderId="7" xfId="1" applyNumberFormat="1" applyFont="1" applyFill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center" vertical="center"/>
    </xf>
    <xf numFmtId="164" fontId="4" fillId="0" borderId="7" xfId="1" applyNumberFormat="1" applyFont="1" applyFill="1" applyBorder="1" applyAlignment="1">
      <alignment horizontal="center" vertical="center"/>
    </xf>
    <xf numFmtId="164" fontId="4" fillId="4" borderId="3" xfId="1" applyNumberFormat="1" applyFont="1" applyFill="1" applyBorder="1" applyAlignment="1">
      <alignment horizontal="center" vertical="center"/>
    </xf>
    <xf numFmtId="164" fontId="4" fillId="4" borderId="7" xfId="1" applyNumberFormat="1" applyFont="1" applyFill="1" applyBorder="1" applyAlignment="1">
      <alignment horizontal="center" vertical="center"/>
    </xf>
    <xf numFmtId="164" fontId="4" fillId="7" borderId="3" xfId="1" applyNumberFormat="1" applyFont="1" applyFill="1" applyBorder="1" applyAlignment="1">
      <alignment horizontal="center" vertical="center"/>
    </xf>
    <xf numFmtId="164" fontId="4" fillId="7" borderId="7" xfId="1" applyNumberFormat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164" fontId="4" fillId="6" borderId="3" xfId="1" applyNumberFormat="1" applyFont="1" applyFill="1" applyBorder="1" applyAlignment="1">
      <alignment horizontal="center" vertical="center"/>
    </xf>
    <xf numFmtId="164" fontId="4" fillId="6" borderId="7" xfId="1" applyNumberFormat="1" applyFont="1" applyFill="1" applyBorder="1" applyAlignment="1">
      <alignment horizontal="center" vertical="center"/>
    </xf>
    <xf numFmtId="164" fontId="4" fillId="3" borderId="3" xfId="1" applyNumberFormat="1" applyFont="1" applyFill="1" applyBorder="1" applyAlignment="1">
      <alignment horizontal="center" vertical="center"/>
    </xf>
    <xf numFmtId="164" fontId="4" fillId="3" borderId="7" xfId="1" applyNumberFormat="1" applyFont="1" applyFill="1" applyBorder="1" applyAlignment="1">
      <alignment horizontal="center" vertical="center"/>
    </xf>
    <xf numFmtId="164" fontId="4" fillId="8" borderId="3" xfId="1" applyNumberFormat="1" applyFont="1" applyFill="1" applyBorder="1" applyAlignment="1">
      <alignment horizontal="center" vertical="center"/>
    </xf>
    <xf numFmtId="164" fontId="4" fillId="8" borderId="7" xfId="1" applyNumberFormat="1" applyFont="1" applyFill="1" applyBorder="1" applyAlignment="1">
      <alignment horizontal="center" vertical="center"/>
    </xf>
    <xf numFmtId="165" fontId="4" fillId="0" borderId="3" xfId="1" applyNumberFormat="1" applyFont="1" applyFill="1" applyBorder="1" applyAlignment="1">
      <alignment horizontal="center" vertical="center"/>
    </xf>
    <xf numFmtId="165" fontId="4" fillId="0" borderId="7" xfId="1" applyNumberFormat="1" applyFont="1" applyFill="1" applyBorder="1" applyAlignment="1">
      <alignment horizontal="center" vertical="center"/>
    </xf>
    <xf numFmtId="0" fontId="4" fillId="0" borderId="3" xfId="1" applyNumberFormat="1" applyFont="1" applyFill="1" applyBorder="1" applyAlignment="1">
      <alignment horizontal="center" vertical="center"/>
    </xf>
    <xf numFmtId="0" fontId="4" fillId="0" borderId="7" xfId="1" applyNumberFormat="1" applyFont="1" applyFill="1" applyBorder="1" applyAlignment="1">
      <alignment horizontal="center" vertical="center"/>
    </xf>
    <xf numFmtId="0" fontId="8" fillId="4" borderId="2" xfId="1" applyFont="1" applyFill="1" applyBorder="1" applyAlignment="1">
      <alignment horizontal="center" vertical="center"/>
    </xf>
    <xf numFmtId="165" fontId="4" fillId="4" borderId="3" xfId="1" applyNumberFormat="1" applyFont="1" applyFill="1" applyBorder="1" applyAlignment="1">
      <alignment horizontal="center" vertical="center"/>
    </xf>
    <xf numFmtId="165" fontId="4" fillId="4" borderId="7" xfId="1" applyNumberFormat="1" applyFont="1" applyFill="1" applyBorder="1" applyAlignment="1">
      <alignment horizontal="center" vertical="center"/>
    </xf>
    <xf numFmtId="0" fontId="4" fillId="4" borderId="3" xfId="1" applyNumberFormat="1" applyFont="1" applyFill="1" applyBorder="1" applyAlignment="1">
      <alignment horizontal="center" vertical="center"/>
    </xf>
    <xf numFmtId="0" fontId="4" fillId="4" borderId="7" xfId="1" applyNumberFormat="1" applyFont="1" applyFill="1" applyBorder="1" applyAlignment="1">
      <alignment horizontal="center" vertical="center"/>
    </xf>
    <xf numFmtId="0" fontId="10" fillId="0" borderId="3" xfId="1" applyFont="1" applyFill="1" applyBorder="1" applyAlignment="1">
      <alignment horizontal="right" vertical="center" wrapText="1"/>
    </xf>
    <xf numFmtId="0" fontId="10" fillId="0" borderId="7" xfId="1" applyFont="1" applyFill="1" applyBorder="1" applyAlignment="1">
      <alignment horizontal="right" vertical="center" wrapText="1"/>
    </xf>
    <xf numFmtId="0" fontId="8" fillId="7" borderId="2" xfId="1" applyFont="1" applyFill="1" applyBorder="1" applyAlignment="1">
      <alignment horizontal="center" vertical="center"/>
    </xf>
    <xf numFmtId="0" fontId="8" fillId="8" borderId="2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165" fontId="4" fillId="3" borderId="3" xfId="1" applyNumberFormat="1" applyFont="1" applyFill="1" applyBorder="1" applyAlignment="1">
      <alignment horizontal="center" vertical="center"/>
    </xf>
    <xf numFmtId="165" fontId="4" fillId="3" borderId="7" xfId="1" applyNumberFormat="1" applyFont="1" applyFill="1" applyBorder="1" applyAlignment="1">
      <alignment horizontal="center" vertical="center"/>
    </xf>
    <xf numFmtId="165" fontId="4" fillId="8" borderId="3" xfId="1" applyNumberFormat="1" applyFont="1" applyFill="1" applyBorder="1" applyAlignment="1">
      <alignment horizontal="center" vertical="center"/>
    </xf>
    <xf numFmtId="165" fontId="4" fillId="8" borderId="7" xfId="1" applyNumberFormat="1" applyFont="1" applyFill="1" applyBorder="1" applyAlignment="1">
      <alignment horizontal="center" vertical="center"/>
    </xf>
    <xf numFmtId="165" fontId="4" fillId="7" borderId="3" xfId="1" applyNumberFormat="1" applyFont="1" applyFill="1" applyBorder="1" applyAlignment="1">
      <alignment horizontal="center" vertical="center"/>
    </xf>
    <xf numFmtId="165" fontId="4" fillId="7" borderId="7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4" fillId="2" borderId="7" xfId="1" applyNumberFormat="1" applyFont="1" applyFill="1" applyBorder="1" applyAlignment="1">
      <alignment horizontal="center" vertical="center"/>
    </xf>
    <xf numFmtId="0" fontId="4" fillId="2" borderId="3" xfId="1" applyNumberFormat="1" applyFont="1" applyFill="1" applyBorder="1" applyAlignment="1">
      <alignment horizontal="center" vertical="center"/>
    </xf>
    <xf numFmtId="0" fontId="4" fillId="2" borderId="7" xfId="1" applyNumberFormat="1" applyFont="1" applyFill="1" applyBorder="1" applyAlignment="1">
      <alignment horizontal="center" vertical="center"/>
    </xf>
    <xf numFmtId="0" fontId="4" fillId="7" borderId="3" xfId="1" applyNumberFormat="1" applyFont="1" applyFill="1" applyBorder="1" applyAlignment="1">
      <alignment horizontal="center" vertical="center"/>
    </xf>
    <xf numFmtId="0" fontId="4" fillId="7" borderId="7" xfId="1" applyNumberFormat="1" applyFont="1" applyFill="1" applyBorder="1" applyAlignment="1">
      <alignment horizontal="center" vertical="center"/>
    </xf>
    <xf numFmtId="0" fontId="2" fillId="6" borderId="3" xfId="1" applyFont="1" applyFill="1" applyBorder="1" applyAlignment="1">
      <alignment horizontal="center" vertical="center"/>
    </xf>
    <xf numFmtId="0" fontId="2" fillId="6" borderId="7" xfId="1" applyFont="1" applyFill="1" applyBorder="1" applyAlignment="1">
      <alignment horizontal="center" vertical="center"/>
    </xf>
    <xf numFmtId="0" fontId="8" fillId="6" borderId="3" xfId="1" applyFont="1" applyFill="1" applyBorder="1" applyAlignment="1">
      <alignment horizontal="center" vertical="center"/>
    </xf>
    <xf numFmtId="0" fontId="8" fillId="6" borderId="7" xfId="1" applyFont="1" applyFill="1" applyBorder="1" applyAlignment="1">
      <alignment horizontal="center" vertical="center"/>
    </xf>
    <xf numFmtId="0" fontId="4" fillId="8" borderId="3" xfId="1" applyNumberFormat="1" applyFont="1" applyFill="1" applyBorder="1" applyAlignment="1">
      <alignment horizontal="center" vertical="center"/>
    </xf>
    <xf numFmtId="0" fontId="4" fillId="8" borderId="7" xfId="1" applyNumberFormat="1" applyFont="1" applyFill="1" applyBorder="1" applyAlignment="1">
      <alignment horizontal="center" vertical="center"/>
    </xf>
    <xf numFmtId="0" fontId="4" fillId="3" borderId="3" xfId="1" applyNumberFormat="1" applyFont="1" applyFill="1" applyBorder="1" applyAlignment="1">
      <alignment horizontal="center" vertical="center"/>
    </xf>
    <xf numFmtId="0" fontId="4" fillId="3" borderId="7" xfId="1" applyNumberFormat="1" applyFont="1" applyFill="1" applyBorder="1" applyAlignment="1">
      <alignment horizontal="center" vertical="center"/>
    </xf>
    <xf numFmtId="165" fontId="4" fillId="6" borderId="3" xfId="1" applyNumberFormat="1" applyFont="1" applyFill="1" applyBorder="1" applyAlignment="1">
      <alignment horizontal="center" vertical="center"/>
    </xf>
    <xf numFmtId="165" fontId="4" fillId="6" borderId="7" xfId="1" applyNumberFormat="1" applyFont="1" applyFill="1" applyBorder="1" applyAlignment="1">
      <alignment horizontal="center" vertical="center"/>
    </xf>
    <xf numFmtId="0" fontId="4" fillId="6" borderId="3" xfId="1" applyNumberFormat="1" applyFont="1" applyFill="1" applyBorder="1" applyAlignment="1">
      <alignment horizontal="center" vertical="center"/>
    </xf>
    <xf numFmtId="0" fontId="4" fillId="6" borderId="7" xfId="1" applyNumberFormat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164" fontId="3" fillId="0" borderId="10" xfId="1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wrapText="1"/>
    </xf>
    <xf numFmtId="0" fontId="22" fillId="0" borderId="3" xfId="1" applyFont="1" applyFill="1" applyBorder="1" applyAlignment="1">
      <alignment horizontal="center" vertical="center"/>
    </xf>
    <xf numFmtId="0" fontId="22" fillId="0" borderId="7" xfId="1" applyFont="1" applyFill="1" applyBorder="1" applyAlignment="1">
      <alignment horizontal="center" vertical="center"/>
    </xf>
    <xf numFmtId="0" fontId="22" fillId="2" borderId="3" xfId="1" applyFont="1" applyFill="1" applyBorder="1" applyAlignment="1">
      <alignment horizontal="center" vertical="center"/>
    </xf>
    <xf numFmtId="0" fontId="22" fillId="2" borderId="7" xfId="1" applyFont="1" applyFill="1" applyBorder="1" applyAlignment="1">
      <alignment horizontal="center" vertical="center"/>
    </xf>
    <xf numFmtId="0" fontId="22" fillId="6" borderId="3" xfId="1" applyFont="1" applyFill="1" applyBorder="1" applyAlignment="1">
      <alignment horizontal="center" vertical="center"/>
    </xf>
    <xf numFmtId="0" fontId="22" fillId="6" borderId="7" xfId="1" applyFont="1" applyFill="1" applyBorder="1" applyAlignment="1">
      <alignment horizontal="center" vertical="center"/>
    </xf>
    <xf numFmtId="0" fontId="22" fillId="8" borderId="3" xfId="1" applyFont="1" applyFill="1" applyBorder="1" applyAlignment="1">
      <alignment horizontal="center" vertical="center"/>
    </xf>
    <xf numFmtId="0" fontId="22" fillId="8" borderId="7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5" borderId="3" xfId="1" applyFont="1" applyFill="1" applyBorder="1" applyAlignment="1">
      <alignment horizontal="center" vertical="center"/>
    </xf>
    <xf numFmtId="0" fontId="4" fillId="5" borderId="7" xfId="1" applyFont="1" applyFill="1" applyBorder="1" applyAlignment="1">
      <alignment horizontal="center" vertical="center"/>
    </xf>
    <xf numFmtId="0" fontId="4" fillId="8" borderId="3" xfId="1" applyFont="1" applyFill="1" applyBorder="1" applyAlignment="1">
      <alignment horizontal="center" vertical="center"/>
    </xf>
    <xf numFmtId="0" fontId="4" fillId="8" borderId="7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6" borderId="3" xfId="1" applyFont="1" applyFill="1" applyBorder="1" applyAlignment="1">
      <alignment horizontal="center" vertical="center"/>
    </xf>
    <xf numFmtId="0" fontId="4" fillId="6" borderId="7" xfId="1" applyFont="1" applyFill="1" applyBorder="1" applyAlignment="1">
      <alignment horizontal="center" vertical="center"/>
    </xf>
    <xf numFmtId="0" fontId="22" fillId="3" borderId="3" xfId="1" applyFont="1" applyFill="1" applyBorder="1" applyAlignment="1">
      <alignment horizontal="center" vertical="center"/>
    </xf>
    <xf numFmtId="0" fontId="22" fillId="3" borderId="7" xfId="1" applyFont="1" applyFill="1" applyBorder="1" applyAlignment="1">
      <alignment horizontal="center" vertical="center"/>
    </xf>
    <xf numFmtId="0" fontId="23" fillId="0" borderId="7" xfId="0" applyFont="1" applyBorder="1"/>
    <xf numFmtId="0" fontId="22" fillId="7" borderId="3" xfId="1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_Survey Data Point counts" xfId="1"/>
  </cellStyles>
  <dxfs count="4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3"/>
  <sheetViews>
    <sheetView showGridLines="0" zoomScale="90" zoomScaleNormal="90" workbookViewId="0">
      <pane ySplit="5" topLeftCell="A6" activePane="bottomLeft" state="frozenSplit"/>
      <selection pane="bottomLeft" activeCell="B6" sqref="B6"/>
    </sheetView>
  </sheetViews>
  <sheetFormatPr defaultColWidth="10" defaultRowHeight="15.75"/>
  <cols>
    <col min="1" max="1" width="4.42578125" style="70" bestFit="1" customWidth="1"/>
    <col min="2" max="2" width="51.42578125" style="77" customWidth="1"/>
    <col min="3" max="3" width="8.28515625" style="65" customWidth="1"/>
    <col min="4" max="5" width="6.5703125" style="70" customWidth="1"/>
    <col min="6" max="6" width="7.140625" style="83" customWidth="1"/>
    <col min="7" max="7" width="6.85546875" style="97" customWidth="1"/>
    <col min="8" max="8" width="6.5703125" style="70" customWidth="1"/>
    <col min="9" max="16384" width="10" style="70"/>
  </cols>
  <sheetData>
    <row r="1" spans="1:8" ht="20.25" customHeight="1">
      <c r="B1" s="92" t="s">
        <v>247</v>
      </c>
      <c r="C1" s="5" t="s">
        <v>1</v>
      </c>
      <c r="D1" s="5" t="s">
        <v>178</v>
      </c>
      <c r="E1" s="5" t="s">
        <v>179</v>
      </c>
      <c r="F1" s="5" t="s">
        <v>333</v>
      </c>
      <c r="G1" s="126" t="s">
        <v>246</v>
      </c>
      <c r="H1" s="119" t="s">
        <v>334</v>
      </c>
    </row>
    <row r="2" spans="1:8" ht="18.75" customHeight="1">
      <c r="B2" s="111" t="s">
        <v>218</v>
      </c>
      <c r="C2" s="67">
        <f ca="1">'Priority Site #1'!AL5</f>
        <v>17</v>
      </c>
      <c r="D2" s="67">
        <f ca="1">'Priority Site #1'!AM94</f>
        <v>51</v>
      </c>
      <c r="E2" s="80">
        <v>4</v>
      </c>
      <c r="F2" s="106">
        <f ca="1">'Priority Site #1'!AL2</f>
        <v>0.21388888888888891</v>
      </c>
      <c r="G2" s="127"/>
      <c r="H2" s="120"/>
    </row>
    <row r="3" spans="1:8" ht="18.75" customHeight="1">
      <c r="B3" s="112" t="s">
        <v>219</v>
      </c>
      <c r="C3" s="68">
        <f ca="1">'Priority Site #2'!V5</f>
        <v>9</v>
      </c>
      <c r="D3" s="68">
        <f ca="1">'Priority Site #2'!W94</f>
        <v>52</v>
      </c>
      <c r="E3" s="81">
        <v>2</v>
      </c>
      <c r="F3" s="107">
        <f ca="1">'Priority Site #2'!V2</f>
        <v>0.11944444444444445</v>
      </c>
      <c r="G3" s="127"/>
      <c r="H3" s="120"/>
    </row>
    <row r="4" spans="1:8" s="72" customFormat="1" ht="18.75" customHeight="1">
      <c r="A4" s="71"/>
      <c r="B4" s="113" t="s">
        <v>220</v>
      </c>
      <c r="C4" s="69">
        <f ca="1">'Priority Site #3'!Z5</f>
        <v>11</v>
      </c>
      <c r="D4" s="69">
        <f ca="1">'Priority Site #3'!AA94</f>
        <v>45</v>
      </c>
      <c r="E4" s="82">
        <v>2</v>
      </c>
      <c r="F4" s="108">
        <f ca="1">'Priority Site #3'!Z2</f>
        <v>0.14444444444444446</v>
      </c>
      <c r="G4" s="127"/>
      <c r="H4" s="120"/>
    </row>
    <row r="5" spans="1:8" s="73" customFormat="1" ht="22.5">
      <c r="B5" s="99" t="s">
        <v>158</v>
      </c>
      <c r="C5" s="74"/>
      <c r="D5" s="66" t="s">
        <v>1</v>
      </c>
      <c r="E5" s="66" t="s">
        <v>2</v>
      </c>
      <c r="F5" s="118" t="s">
        <v>340</v>
      </c>
      <c r="G5" s="128"/>
      <c r="H5" s="121"/>
    </row>
    <row r="6" spans="1:8" ht="16.899999999999999" customHeight="1">
      <c r="A6" s="6">
        <v>1</v>
      </c>
      <c r="B6" s="116" t="s">
        <v>248</v>
      </c>
      <c r="C6" s="7" t="s">
        <v>4</v>
      </c>
      <c r="D6" s="18">
        <f ca="1">'Priority Site #1'!AL7+'Priority Site #2'!V7+'Priority Site #3'!Z7</f>
        <v>1</v>
      </c>
      <c r="E6" s="18">
        <f ca="1">'Priority Site #1'!AM7+'Priority Site #2'!W7+'Priority Site #3'!AA7</f>
        <v>1</v>
      </c>
      <c r="F6" s="84"/>
      <c r="G6" s="114"/>
      <c r="H6" s="115"/>
    </row>
    <row r="7" spans="1:8" ht="16.899999999999999" customHeight="1">
      <c r="A7" s="6">
        <v>2</v>
      </c>
      <c r="B7" s="116" t="s">
        <v>249</v>
      </c>
      <c r="C7" s="10" t="s">
        <v>6</v>
      </c>
      <c r="D7" s="18">
        <f ca="1">'Priority Site #1'!AL8+'Priority Site #2'!V8+'Priority Site #3'!Z8</f>
        <v>0</v>
      </c>
      <c r="E7" s="18">
        <f ca="1">'Priority Site #1'!AM8+'Priority Site #2'!W8+'Priority Site #3'!AA8</f>
        <v>0</v>
      </c>
      <c r="F7" s="84" t="s">
        <v>225</v>
      </c>
      <c r="G7" s="114"/>
      <c r="H7" s="115"/>
    </row>
    <row r="8" spans="1:8" ht="16.899999999999999" customHeight="1">
      <c r="A8" s="6">
        <v>3</v>
      </c>
      <c r="B8" s="116" t="s">
        <v>250</v>
      </c>
      <c r="C8" s="10" t="s">
        <v>8</v>
      </c>
      <c r="D8" s="18">
        <f ca="1">'Priority Site #1'!AL9+'Priority Site #2'!V9+'Priority Site #3'!Z9</f>
        <v>4</v>
      </c>
      <c r="E8" s="18">
        <f ca="1">'Priority Site #1'!AM9+'Priority Site #2'!W9+'Priority Site #3'!AA9</f>
        <v>8</v>
      </c>
      <c r="F8" s="84"/>
      <c r="G8" s="114"/>
      <c r="H8" s="115"/>
    </row>
    <row r="9" spans="1:8" ht="16.899999999999999" customHeight="1">
      <c r="A9" s="6">
        <v>4</v>
      </c>
      <c r="B9" s="116" t="s">
        <v>251</v>
      </c>
      <c r="C9" s="10" t="s">
        <v>9</v>
      </c>
      <c r="D9" s="18">
        <f ca="1">'Priority Site #1'!AL10+'Priority Site #2'!V10+'Priority Site #3'!Z10</f>
        <v>0</v>
      </c>
      <c r="E9" s="18">
        <f ca="1">'Priority Site #1'!AM10+'Priority Site #2'!W10+'Priority Site #3'!AA10</f>
        <v>0</v>
      </c>
      <c r="F9" s="84" t="s">
        <v>225</v>
      </c>
      <c r="G9" s="114"/>
      <c r="H9" s="115"/>
    </row>
    <row r="10" spans="1:8" ht="16.899999999999999" customHeight="1">
      <c r="A10" s="6">
        <v>5</v>
      </c>
      <c r="B10" s="116" t="s">
        <v>252</v>
      </c>
      <c r="C10" s="10" t="s">
        <v>11</v>
      </c>
      <c r="D10" s="18">
        <f ca="1">'Priority Site #1'!AL11+'Priority Site #2'!V11+'Priority Site #3'!Z11</f>
        <v>0</v>
      </c>
      <c r="E10" s="18">
        <f ca="1">'Priority Site #1'!AM11+'Priority Site #2'!W11+'Priority Site #3'!AA11</f>
        <v>0</v>
      </c>
      <c r="F10" s="84" t="s">
        <v>225</v>
      </c>
      <c r="G10" s="114"/>
      <c r="H10" s="115"/>
    </row>
    <row r="11" spans="1:8" ht="16.899999999999999" customHeight="1">
      <c r="A11" s="6">
        <v>6</v>
      </c>
      <c r="B11" s="116" t="s">
        <v>253</v>
      </c>
      <c r="C11" s="10" t="s">
        <v>13</v>
      </c>
      <c r="D11" s="18">
        <f ca="1">'Priority Site #1'!AL12+'Priority Site #2'!V12+'Priority Site #3'!Z12</f>
        <v>0</v>
      </c>
      <c r="E11" s="18">
        <f ca="1">'Priority Site #1'!AM12+'Priority Site #2'!W12+'Priority Site #3'!AA12</f>
        <v>0</v>
      </c>
      <c r="F11" s="84"/>
      <c r="G11" s="114"/>
      <c r="H11" s="115"/>
    </row>
    <row r="12" spans="1:8" ht="16.899999999999999" customHeight="1">
      <c r="A12" s="6">
        <v>7</v>
      </c>
      <c r="B12" s="116" t="s">
        <v>254</v>
      </c>
      <c r="C12" s="10" t="s">
        <v>15</v>
      </c>
      <c r="D12" s="18">
        <f ca="1">'Priority Site #1'!AL13+'Priority Site #2'!V13+'Priority Site #3'!Z13</f>
        <v>2</v>
      </c>
      <c r="E12" s="18">
        <f ca="1">'Priority Site #1'!AM13+'Priority Site #2'!W13+'Priority Site #3'!AA13</f>
        <v>2</v>
      </c>
      <c r="F12" s="84"/>
      <c r="G12" s="114"/>
      <c r="H12" s="115"/>
    </row>
    <row r="13" spans="1:8" ht="16.899999999999999" customHeight="1">
      <c r="A13" s="6">
        <v>8</v>
      </c>
      <c r="B13" s="116" t="s">
        <v>255</v>
      </c>
      <c r="C13" s="24" t="s">
        <v>239</v>
      </c>
      <c r="D13" s="18">
        <f ca="1">'Priority Site #1'!AL14+'Priority Site #2'!V14+'Priority Site #3'!Z14</f>
        <v>1</v>
      </c>
      <c r="E13" s="18">
        <f ca="1">'Priority Site #1'!AM14+'Priority Site #2'!W14+'Priority Site #3'!AA14</f>
        <v>1</v>
      </c>
      <c r="F13" s="84"/>
      <c r="G13" s="114" t="s">
        <v>245</v>
      </c>
      <c r="H13" s="115"/>
    </row>
    <row r="14" spans="1:8" ht="16.899999999999999" customHeight="1">
      <c r="A14" s="6">
        <v>9</v>
      </c>
      <c r="B14" s="116" t="s">
        <v>256</v>
      </c>
      <c r="C14" s="10" t="s">
        <v>17</v>
      </c>
      <c r="D14" s="18">
        <f ca="1">'Priority Site #1'!AL15+'Priority Site #2'!V15+'Priority Site #3'!Z15</f>
        <v>2</v>
      </c>
      <c r="E14" s="18">
        <f ca="1">'Priority Site #1'!AM15+'Priority Site #2'!W15+'Priority Site #3'!AA15</f>
        <v>2</v>
      </c>
      <c r="F14" s="84"/>
      <c r="G14" s="114"/>
      <c r="H14" s="115"/>
    </row>
    <row r="15" spans="1:8" ht="16.899999999999999" customHeight="1">
      <c r="A15" s="6">
        <v>10</v>
      </c>
      <c r="B15" s="116" t="s">
        <v>257</v>
      </c>
      <c r="C15" s="10" t="s">
        <v>19</v>
      </c>
      <c r="D15" s="18">
        <f ca="1">'Priority Site #1'!AL16+'Priority Site #2'!V16+'Priority Site #3'!Z16</f>
        <v>1</v>
      </c>
      <c r="E15" s="18">
        <f ca="1">'Priority Site #1'!AM16+'Priority Site #2'!W16+'Priority Site #3'!AA16</f>
        <v>1</v>
      </c>
      <c r="F15" s="84"/>
      <c r="G15" s="114"/>
      <c r="H15" s="115"/>
    </row>
    <row r="16" spans="1:8" ht="16.899999999999999" customHeight="1">
      <c r="A16" s="6">
        <v>11</v>
      </c>
      <c r="B16" s="116" t="s">
        <v>258</v>
      </c>
      <c r="C16" s="10" t="s">
        <v>20</v>
      </c>
      <c r="D16" s="18">
        <f ca="1">'Priority Site #1'!AL17+'Priority Site #2'!V17+'Priority Site #3'!Z17</f>
        <v>0</v>
      </c>
      <c r="E16" s="18">
        <f ca="1">'Priority Site #1'!AM17+'Priority Site #2'!W17+'Priority Site #3'!AA17</f>
        <v>0</v>
      </c>
      <c r="F16" s="84" t="s">
        <v>225</v>
      </c>
      <c r="G16" s="114"/>
      <c r="H16" s="115"/>
    </row>
    <row r="17" spans="1:8" ht="16.899999999999999" customHeight="1">
      <c r="A17" s="6">
        <v>12</v>
      </c>
      <c r="B17" s="116" t="s">
        <v>259</v>
      </c>
      <c r="C17" s="10" t="s">
        <v>22</v>
      </c>
      <c r="D17" s="18">
        <f ca="1">'Priority Site #1'!AL18+'Priority Site #2'!V18+'Priority Site #3'!Z18</f>
        <v>6</v>
      </c>
      <c r="E17" s="18">
        <f ca="1">'Priority Site #1'!AM18+'Priority Site #2'!W18+'Priority Site #3'!AA18</f>
        <v>6</v>
      </c>
      <c r="F17" s="84"/>
      <c r="G17" s="114"/>
      <c r="H17" s="115"/>
    </row>
    <row r="18" spans="1:8" ht="16.899999999999999" customHeight="1">
      <c r="A18" s="6">
        <v>13</v>
      </c>
      <c r="B18" s="116" t="s">
        <v>260</v>
      </c>
      <c r="C18" s="109" t="s">
        <v>166</v>
      </c>
      <c r="D18" s="18">
        <f ca="1">'Priority Site #1'!AL19+'Priority Site #2'!V19+'Priority Site #3'!Z19</f>
        <v>1</v>
      </c>
      <c r="E18" s="18">
        <f ca="1">'Priority Site #1'!AM19+'Priority Site #2'!W19+'Priority Site #3'!AA19</f>
        <v>1</v>
      </c>
      <c r="F18" s="84"/>
      <c r="G18" s="114"/>
      <c r="H18" s="115"/>
    </row>
    <row r="19" spans="1:8" ht="16.899999999999999" customHeight="1">
      <c r="A19" s="6">
        <v>14</v>
      </c>
      <c r="B19" s="116" t="s">
        <v>261</v>
      </c>
      <c r="C19" s="109" t="s">
        <v>243</v>
      </c>
      <c r="D19" s="18">
        <f ca="1">'Priority Site #1'!AL20+'Priority Site #2'!V20+'Priority Site #3'!Z20</f>
        <v>0</v>
      </c>
      <c r="E19" s="18">
        <f ca="1">'Priority Site #1'!AM20+'Priority Site #2'!W20+'Priority Site #3'!AA20</f>
        <v>0</v>
      </c>
      <c r="F19" s="84" t="s">
        <v>225</v>
      </c>
      <c r="G19" s="114" t="s">
        <v>245</v>
      </c>
      <c r="H19" s="115"/>
    </row>
    <row r="20" spans="1:8" ht="16.899999999999999" customHeight="1">
      <c r="A20" s="6">
        <v>15</v>
      </c>
      <c r="B20" s="116" t="s">
        <v>262</v>
      </c>
      <c r="C20" s="110" t="s">
        <v>160</v>
      </c>
      <c r="D20" s="18">
        <f ca="1">'Priority Site #1'!AL21+'Priority Site #2'!V21+'Priority Site #3'!Z21</f>
        <v>2</v>
      </c>
      <c r="E20" s="18">
        <f ca="1">'Priority Site #1'!AM21+'Priority Site #2'!W21+'Priority Site #3'!AA21</f>
        <v>4</v>
      </c>
      <c r="F20" s="84"/>
      <c r="G20" s="114"/>
      <c r="H20" s="115"/>
    </row>
    <row r="21" spans="1:8" ht="16.899999999999999" customHeight="1">
      <c r="A21" s="6">
        <v>16</v>
      </c>
      <c r="B21" s="116" t="s">
        <v>263</v>
      </c>
      <c r="C21" s="109" t="s">
        <v>24</v>
      </c>
      <c r="D21" s="18">
        <f ca="1">'Priority Site #1'!AL22+'Priority Site #2'!V22+'Priority Site #3'!Z22</f>
        <v>0</v>
      </c>
      <c r="E21" s="18">
        <f ca="1">'Priority Site #1'!AM22+'Priority Site #2'!W22+'Priority Site #3'!AA22</f>
        <v>0</v>
      </c>
      <c r="F21" s="84" t="s">
        <v>225</v>
      </c>
      <c r="G21" s="114"/>
      <c r="H21" s="115"/>
    </row>
    <row r="22" spans="1:8" ht="16.899999999999999" customHeight="1">
      <c r="A22" s="6">
        <v>17</v>
      </c>
      <c r="B22" s="116" t="s">
        <v>264</v>
      </c>
      <c r="C22" s="109" t="s">
        <v>25</v>
      </c>
      <c r="D22" s="18">
        <f ca="1">'Priority Site #1'!AL23+'Priority Site #2'!V23+'Priority Site #3'!Z23</f>
        <v>11</v>
      </c>
      <c r="E22" s="18">
        <f ca="1">'Priority Site #1'!AM23+'Priority Site #2'!W23+'Priority Site #3'!AA23</f>
        <v>15</v>
      </c>
      <c r="F22" s="84"/>
      <c r="G22" s="114"/>
      <c r="H22" s="115"/>
    </row>
    <row r="23" spans="1:8" ht="16.899999999999999" customHeight="1">
      <c r="A23" s="6">
        <v>18</v>
      </c>
      <c r="B23" s="116" t="s">
        <v>265</v>
      </c>
      <c r="C23" s="109" t="s">
        <v>26</v>
      </c>
      <c r="D23" s="18">
        <f ca="1">'Priority Site #1'!AL24+'Priority Site #2'!V24+'Priority Site #3'!Z24</f>
        <v>0</v>
      </c>
      <c r="E23" s="18">
        <f ca="1">'Priority Site #1'!AM24+'Priority Site #2'!W24+'Priority Site #3'!AA24</f>
        <v>0</v>
      </c>
      <c r="F23" s="84"/>
      <c r="G23" s="114"/>
      <c r="H23" s="115"/>
    </row>
    <row r="24" spans="1:8" ht="16.899999999999999" customHeight="1">
      <c r="A24" s="6">
        <v>19</v>
      </c>
      <c r="B24" s="116" t="s">
        <v>266</v>
      </c>
      <c r="C24" s="109" t="s">
        <v>27</v>
      </c>
      <c r="D24" s="18">
        <f ca="1">'Priority Site #1'!AL25+'Priority Site #2'!V25+'Priority Site #3'!Z25</f>
        <v>2</v>
      </c>
      <c r="E24" s="18">
        <f ca="1">'Priority Site #1'!AM25+'Priority Site #2'!W25+'Priority Site #3'!AA25</f>
        <v>2</v>
      </c>
      <c r="F24" s="84"/>
      <c r="G24" s="114" t="s">
        <v>245</v>
      </c>
      <c r="H24" s="115"/>
    </row>
    <row r="25" spans="1:8" ht="16.899999999999999" customHeight="1">
      <c r="A25" s="6">
        <v>20</v>
      </c>
      <c r="B25" s="116" t="s">
        <v>267</v>
      </c>
      <c r="C25" s="109" t="s">
        <v>29</v>
      </c>
      <c r="D25" s="18">
        <f ca="1">'Priority Site #1'!AL26+'Priority Site #2'!V26+'Priority Site #3'!Z26</f>
        <v>1</v>
      </c>
      <c r="E25" s="18">
        <f ca="1">'Priority Site #1'!AM26+'Priority Site #2'!W26+'Priority Site #3'!AA26</f>
        <v>1</v>
      </c>
      <c r="F25" s="84"/>
      <c r="G25" s="114"/>
      <c r="H25" s="115"/>
    </row>
    <row r="26" spans="1:8" ht="16.899999999999999" customHeight="1">
      <c r="A26" s="6">
        <v>21</v>
      </c>
      <c r="B26" s="116" t="s">
        <v>268</v>
      </c>
      <c r="C26" s="109" t="s">
        <v>31</v>
      </c>
      <c r="D26" s="18">
        <f ca="1">'Priority Site #1'!AL27+'Priority Site #2'!V27+'Priority Site #3'!Z27</f>
        <v>4</v>
      </c>
      <c r="E26" s="18">
        <f ca="1">'Priority Site #1'!AM27+'Priority Site #2'!W27+'Priority Site #3'!AA27</f>
        <v>4</v>
      </c>
      <c r="F26" s="84"/>
      <c r="G26" s="114"/>
      <c r="H26" s="115"/>
    </row>
    <row r="27" spans="1:8" ht="16.899999999999999" customHeight="1">
      <c r="A27" s="6">
        <v>22</v>
      </c>
      <c r="B27" s="116" t="s">
        <v>269</v>
      </c>
      <c r="C27" s="109" t="s">
        <v>33</v>
      </c>
      <c r="D27" s="18">
        <f ca="1">'Priority Site #1'!AL28+'Priority Site #2'!V28+'Priority Site #3'!Z28</f>
        <v>1</v>
      </c>
      <c r="E27" s="18">
        <f ca="1">'Priority Site #1'!AM28+'Priority Site #2'!W28+'Priority Site #3'!AA28</f>
        <v>1</v>
      </c>
      <c r="F27" s="84"/>
      <c r="G27" s="114"/>
      <c r="H27" s="115"/>
    </row>
    <row r="28" spans="1:8" ht="16.899999999999999" customHeight="1">
      <c r="A28" s="6">
        <v>23</v>
      </c>
      <c r="B28" s="116" t="s">
        <v>270</v>
      </c>
      <c r="C28" s="109" t="s">
        <v>35</v>
      </c>
      <c r="D28" s="18">
        <f ca="1">'Priority Site #1'!AL29+'Priority Site #2'!V29+'Priority Site #3'!Z29</f>
        <v>3</v>
      </c>
      <c r="E28" s="18">
        <f ca="1">'Priority Site #1'!AM29+'Priority Site #2'!W29+'Priority Site #3'!AA29</f>
        <v>3</v>
      </c>
      <c r="F28" s="84"/>
      <c r="G28" s="114"/>
      <c r="H28" s="115" t="s">
        <v>335</v>
      </c>
    </row>
    <row r="29" spans="1:8" ht="16.899999999999999" customHeight="1">
      <c r="A29" s="6">
        <v>24</v>
      </c>
      <c r="B29" s="116" t="s">
        <v>271</v>
      </c>
      <c r="C29" s="109" t="s">
        <v>37</v>
      </c>
      <c r="D29" s="18">
        <f ca="1">'Priority Site #1'!AL30+'Priority Site #2'!V30+'Priority Site #3'!Z30</f>
        <v>12</v>
      </c>
      <c r="E29" s="18">
        <f ca="1">'Priority Site #1'!AM30+'Priority Site #2'!W30+'Priority Site #3'!AA30</f>
        <v>19</v>
      </c>
      <c r="F29" s="84"/>
      <c r="G29" s="114"/>
      <c r="H29" s="115"/>
    </row>
    <row r="30" spans="1:8" ht="16.899999999999999" customHeight="1">
      <c r="A30" s="6">
        <v>25</v>
      </c>
      <c r="B30" s="116" t="s">
        <v>272</v>
      </c>
      <c r="C30" s="109" t="s">
        <v>38</v>
      </c>
      <c r="D30" s="18">
        <f ca="1">'Priority Site #1'!AL31+'Priority Site #2'!V31+'Priority Site #3'!Z31</f>
        <v>7</v>
      </c>
      <c r="E30" s="18">
        <f ca="1">'Priority Site #1'!AM31+'Priority Site #2'!W31+'Priority Site #3'!AA31</f>
        <v>8</v>
      </c>
      <c r="F30" s="84"/>
      <c r="G30" s="114"/>
      <c r="H30" s="115"/>
    </row>
    <row r="31" spans="1:8" ht="16.899999999999999" customHeight="1">
      <c r="A31" s="6">
        <v>26</v>
      </c>
      <c r="B31" s="116" t="s">
        <v>273</v>
      </c>
      <c r="C31" s="109" t="s">
        <v>39</v>
      </c>
      <c r="D31" s="18">
        <f ca="1">'Priority Site #1'!AL32+'Priority Site #2'!V32+'Priority Site #3'!Z32</f>
        <v>7</v>
      </c>
      <c r="E31" s="18">
        <f ca="1">'Priority Site #1'!AM32+'Priority Site #2'!W32+'Priority Site #3'!AA32</f>
        <v>8</v>
      </c>
      <c r="F31" s="84"/>
      <c r="G31" s="114"/>
      <c r="H31" s="115"/>
    </row>
    <row r="32" spans="1:8" ht="16.899999999999999" customHeight="1">
      <c r="A32" s="6">
        <v>27</v>
      </c>
      <c r="B32" s="116" t="s">
        <v>274</v>
      </c>
      <c r="C32" s="109" t="s">
        <v>41</v>
      </c>
      <c r="D32" s="18">
        <f ca="1">'Priority Site #1'!AL33+'Priority Site #2'!V33+'Priority Site #3'!Z33</f>
        <v>4</v>
      </c>
      <c r="E32" s="18">
        <f ca="1">'Priority Site #1'!AM33+'Priority Site #2'!W33+'Priority Site #3'!AA33</f>
        <v>4</v>
      </c>
      <c r="F32" s="84"/>
      <c r="G32" s="114"/>
      <c r="H32" s="115"/>
    </row>
    <row r="33" spans="1:8" ht="16.899999999999999" customHeight="1">
      <c r="A33" s="6">
        <v>28</v>
      </c>
      <c r="B33" s="116" t="s">
        <v>275</v>
      </c>
      <c r="C33" s="109" t="s">
        <v>177</v>
      </c>
      <c r="D33" s="18">
        <f ca="1">'Priority Site #1'!AL34+'Priority Site #2'!V34+'Priority Site #3'!Z34</f>
        <v>14</v>
      </c>
      <c r="E33" s="18">
        <f ca="1">'Priority Site #1'!AM34+'Priority Site #2'!W34+'Priority Site #3'!AA34</f>
        <v>20</v>
      </c>
      <c r="F33" s="84"/>
      <c r="G33" s="114"/>
      <c r="H33" s="115"/>
    </row>
    <row r="34" spans="1:8" ht="16.899999999999999" customHeight="1">
      <c r="A34" s="6">
        <v>29</v>
      </c>
      <c r="B34" s="116" t="s">
        <v>276</v>
      </c>
      <c r="C34" s="109" t="s">
        <v>43</v>
      </c>
      <c r="D34" s="18">
        <f ca="1">'Priority Site #1'!AL35+'Priority Site #2'!V35+'Priority Site #3'!Z35</f>
        <v>2</v>
      </c>
      <c r="E34" s="18">
        <f ca="1">'Priority Site #1'!AM35+'Priority Site #2'!W35+'Priority Site #3'!AA35</f>
        <v>2</v>
      </c>
      <c r="F34" s="84"/>
      <c r="G34" s="114"/>
      <c r="H34" s="115"/>
    </row>
    <row r="35" spans="1:8" ht="16.899999999999999" customHeight="1">
      <c r="A35" s="6">
        <v>30</v>
      </c>
      <c r="B35" s="116" t="s">
        <v>277</v>
      </c>
      <c r="C35" s="109" t="s">
        <v>45</v>
      </c>
      <c r="D35" s="18">
        <f ca="1">'Priority Site #1'!AL36+'Priority Site #2'!V36+'Priority Site #3'!Z36</f>
        <v>2</v>
      </c>
      <c r="E35" s="18">
        <f ca="1">'Priority Site #1'!AM36+'Priority Site #2'!W36+'Priority Site #3'!AA36</f>
        <v>3</v>
      </c>
      <c r="F35" s="84"/>
      <c r="G35" s="114" t="s">
        <v>245</v>
      </c>
      <c r="H35" s="115"/>
    </row>
    <row r="36" spans="1:8" ht="16.899999999999999" customHeight="1">
      <c r="A36" s="6">
        <v>31</v>
      </c>
      <c r="B36" s="116" t="s">
        <v>278</v>
      </c>
      <c r="C36" s="109" t="s">
        <v>47</v>
      </c>
      <c r="D36" s="18">
        <f ca="1">'Priority Site #1'!AL37+'Priority Site #2'!V37+'Priority Site #3'!Z37</f>
        <v>0</v>
      </c>
      <c r="E36" s="18">
        <f ca="1">'Priority Site #1'!AM37+'Priority Site #2'!W37+'Priority Site #3'!AA37</f>
        <v>0</v>
      </c>
      <c r="F36" s="84"/>
      <c r="G36" s="114"/>
      <c r="H36" s="115"/>
    </row>
    <row r="37" spans="1:8" ht="16.899999999999999" customHeight="1">
      <c r="A37" s="6">
        <v>32</v>
      </c>
      <c r="B37" s="116" t="s">
        <v>279</v>
      </c>
      <c r="C37" s="109" t="s">
        <v>48</v>
      </c>
      <c r="D37" s="18">
        <f ca="1">'Priority Site #1'!AL38+'Priority Site #2'!V38+'Priority Site #3'!Z38</f>
        <v>2</v>
      </c>
      <c r="E37" s="18">
        <f ca="1">'Priority Site #1'!AM38+'Priority Site #2'!W38+'Priority Site #3'!AA38</f>
        <v>2</v>
      </c>
      <c r="F37" s="84"/>
      <c r="G37" s="114"/>
      <c r="H37" s="115"/>
    </row>
    <row r="38" spans="1:8" ht="16.899999999999999" customHeight="1">
      <c r="A38" s="6">
        <v>33</v>
      </c>
      <c r="B38" s="116" t="s">
        <v>280</v>
      </c>
      <c r="C38" s="110" t="s">
        <v>49</v>
      </c>
      <c r="D38" s="18">
        <f ca="1">'Priority Site #1'!AL39+'Priority Site #2'!V39+'Priority Site #3'!Z39</f>
        <v>15</v>
      </c>
      <c r="E38" s="18">
        <f ca="1">'Priority Site #1'!AM39+'Priority Site #2'!W39+'Priority Site #3'!AA39</f>
        <v>24</v>
      </c>
      <c r="F38" s="84"/>
      <c r="G38" s="114"/>
      <c r="H38" s="115" t="s">
        <v>335</v>
      </c>
    </row>
    <row r="39" spans="1:8" ht="16.899999999999999" customHeight="1">
      <c r="A39" s="6">
        <v>34</v>
      </c>
      <c r="B39" s="116" t="s">
        <v>281</v>
      </c>
      <c r="C39" s="109" t="s">
        <v>51</v>
      </c>
      <c r="D39" s="18">
        <f ca="1">'Priority Site #1'!AL40+'Priority Site #2'!V40+'Priority Site #3'!Z40</f>
        <v>1</v>
      </c>
      <c r="E39" s="18">
        <f ca="1">'Priority Site #1'!AM40+'Priority Site #2'!W40+'Priority Site #3'!AA40</f>
        <v>1</v>
      </c>
      <c r="F39" s="84"/>
      <c r="G39" s="114"/>
      <c r="H39" s="115"/>
    </row>
    <row r="40" spans="1:8" ht="16.899999999999999" customHeight="1">
      <c r="A40" s="6">
        <v>35</v>
      </c>
      <c r="B40" s="116" t="s">
        <v>282</v>
      </c>
      <c r="C40" s="109" t="s">
        <v>53</v>
      </c>
      <c r="D40" s="18">
        <f ca="1">'Priority Site #1'!AL41+'Priority Site #2'!V41+'Priority Site #3'!Z41</f>
        <v>1</v>
      </c>
      <c r="E40" s="18">
        <f ca="1">'Priority Site #1'!AM41+'Priority Site #2'!W41+'Priority Site #3'!AA41</f>
        <v>1</v>
      </c>
      <c r="F40" s="84"/>
      <c r="G40" s="114"/>
      <c r="H40" s="115"/>
    </row>
    <row r="41" spans="1:8" ht="16.899999999999999" customHeight="1">
      <c r="A41" s="6">
        <v>36</v>
      </c>
      <c r="B41" s="116" t="s">
        <v>283</v>
      </c>
      <c r="C41" s="109" t="s">
        <v>55</v>
      </c>
      <c r="D41" s="18">
        <f ca="1">'Priority Site #1'!AL42+'Priority Site #2'!V42+'Priority Site #3'!Z42</f>
        <v>10</v>
      </c>
      <c r="E41" s="18">
        <f ca="1">'Priority Site #1'!AM42+'Priority Site #2'!W42+'Priority Site #3'!AA42</f>
        <v>16</v>
      </c>
      <c r="F41" s="84"/>
      <c r="G41" s="114"/>
      <c r="H41" s="115"/>
    </row>
    <row r="42" spans="1:8" ht="16.899999999999999" customHeight="1">
      <c r="A42" s="6">
        <v>37</v>
      </c>
      <c r="B42" s="116" t="s">
        <v>284</v>
      </c>
      <c r="C42" s="109" t="s">
        <v>56</v>
      </c>
      <c r="D42" s="18">
        <f ca="1">'Priority Site #1'!AL43+'Priority Site #2'!V43+'Priority Site #3'!Z43</f>
        <v>18</v>
      </c>
      <c r="E42" s="18">
        <f ca="1">'Priority Site #1'!AM43+'Priority Site #2'!W43+'Priority Site #3'!AA43</f>
        <v>26</v>
      </c>
      <c r="F42" s="84"/>
      <c r="G42" s="114"/>
      <c r="H42" s="115" t="s">
        <v>337</v>
      </c>
    </row>
    <row r="43" spans="1:8" ht="16.899999999999999" customHeight="1">
      <c r="A43" s="6">
        <v>38</v>
      </c>
      <c r="B43" s="116" t="s">
        <v>285</v>
      </c>
      <c r="C43" s="109" t="s">
        <v>57</v>
      </c>
      <c r="D43" s="18">
        <f ca="1">'Priority Site #1'!AL44+'Priority Site #2'!V44+'Priority Site #3'!Z44</f>
        <v>19</v>
      </c>
      <c r="E43" s="18">
        <f ca="1">'Priority Site #1'!AM44+'Priority Site #2'!W44+'Priority Site #3'!AA44</f>
        <v>22</v>
      </c>
      <c r="F43" s="84"/>
      <c r="G43" s="114"/>
      <c r="H43" s="115" t="s">
        <v>335</v>
      </c>
    </row>
    <row r="44" spans="1:8" ht="16.899999999999999" customHeight="1">
      <c r="A44" s="6">
        <v>39</v>
      </c>
      <c r="B44" s="116" t="s">
        <v>286</v>
      </c>
      <c r="C44" s="109" t="s">
        <v>58</v>
      </c>
      <c r="D44" s="18">
        <f ca="1">'Priority Site #1'!AL45+'Priority Site #2'!V45+'Priority Site #3'!Z45</f>
        <v>14</v>
      </c>
      <c r="E44" s="18">
        <f ca="1">'Priority Site #1'!AM45+'Priority Site #2'!W45+'Priority Site #3'!AA45</f>
        <v>18</v>
      </c>
      <c r="F44" s="84"/>
      <c r="G44" s="114"/>
      <c r="H44" s="115"/>
    </row>
    <row r="45" spans="1:8" ht="16.899999999999999" customHeight="1">
      <c r="A45" s="6">
        <v>40</v>
      </c>
      <c r="B45" s="116" t="s">
        <v>287</v>
      </c>
      <c r="C45" s="109" t="s">
        <v>59</v>
      </c>
      <c r="D45" s="18">
        <f ca="1">'Priority Site #1'!AL46+'Priority Site #2'!V46+'Priority Site #3'!Z46</f>
        <v>5</v>
      </c>
      <c r="E45" s="18">
        <f ca="1">'Priority Site #1'!AM46+'Priority Site #2'!W46+'Priority Site #3'!AA46</f>
        <v>6</v>
      </c>
      <c r="F45" s="84"/>
      <c r="G45" s="114"/>
      <c r="H45" s="115"/>
    </row>
    <row r="46" spans="1:8" ht="16.899999999999999" customHeight="1">
      <c r="A46" s="6">
        <v>41</v>
      </c>
      <c r="B46" s="116" t="s">
        <v>288</v>
      </c>
      <c r="C46" s="109" t="s">
        <v>61</v>
      </c>
      <c r="D46" s="18">
        <f ca="1">'Priority Site #1'!AL47+'Priority Site #2'!V47+'Priority Site #3'!Z47</f>
        <v>2</v>
      </c>
      <c r="E46" s="18">
        <f ca="1">'Priority Site #1'!AM47+'Priority Site #2'!W47+'Priority Site #3'!AA47</f>
        <v>4</v>
      </c>
      <c r="F46" s="84"/>
      <c r="G46" s="114"/>
      <c r="H46" s="115"/>
    </row>
    <row r="47" spans="1:8" ht="16.899999999999999" customHeight="1">
      <c r="A47" s="6">
        <v>42</v>
      </c>
      <c r="B47" s="116" t="s">
        <v>289</v>
      </c>
      <c r="C47" s="109" t="s">
        <v>161</v>
      </c>
      <c r="D47" s="18">
        <f ca="1">'Priority Site #1'!AL48+'Priority Site #2'!V48+'Priority Site #3'!Z48</f>
        <v>0</v>
      </c>
      <c r="E47" s="18">
        <f ca="1">'Priority Site #1'!AM48+'Priority Site #2'!W48+'Priority Site #3'!AA48</f>
        <v>0</v>
      </c>
      <c r="F47" s="84" t="s">
        <v>225</v>
      </c>
      <c r="G47" s="114"/>
      <c r="H47" s="115"/>
    </row>
    <row r="48" spans="1:8" ht="16.899999999999999" customHeight="1">
      <c r="A48" s="6">
        <v>43</v>
      </c>
      <c r="B48" s="116" t="s">
        <v>290</v>
      </c>
      <c r="C48" s="110" t="s">
        <v>64</v>
      </c>
      <c r="D48" s="18">
        <f ca="1">'Priority Site #1'!AL49+'Priority Site #2'!V49+'Priority Site #3'!Z49</f>
        <v>1</v>
      </c>
      <c r="E48" s="18">
        <f ca="1">'Priority Site #1'!AM49+'Priority Site #2'!W49+'Priority Site #3'!AA49</f>
        <v>1</v>
      </c>
      <c r="F48" s="84"/>
      <c r="G48" s="114"/>
      <c r="H48" s="115"/>
    </row>
    <row r="49" spans="1:8" ht="16.899999999999999" customHeight="1">
      <c r="A49" s="6">
        <v>44</v>
      </c>
      <c r="B49" s="116" t="s">
        <v>291</v>
      </c>
      <c r="C49" s="109" t="s">
        <v>162</v>
      </c>
      <c r="D49" s="18">
        <f ca="1">'Priority Site #1'!AL50+'Priority Site #2'!V50+'Priority Site #3'!Z50</f>
        <v>5</v>
      </c>
      <c r="E49" s="18">
        <f ca="1">'Priority Site #1'!AM50+'Priority Site #2'!W50+'Priority Site #3'!AA50</f>
        <v>8</v>
      </c>
      <c r="F49" s="84"/>
      <c r="G49" s="114"/>
      <c r="H49" s="115"/>
    </row>
    <row r="50" spans="1:8" ht="16.899999999999999" customHeight="1">
      <c r="A50" s="6">
        <v>45</v>
      </c>
      <c r="B50" s="116" t="s">
        <v>292</v>
      </c>
      <c r="C50" s="109" t="s">
        <v>66</v>
      </c>
      <c r="D50" s="18">
        <f ca="1">'Priority Site #1'!AL51+'Priority Site #2'!V51+'Priority Site #3'!Z51</f>
        <v>9</v>
      </c>
      <c r="E50" s="18">
        <f ca="1">'Priority Site #1'!AM51+'Priority Site #2'!W51+'Priority Site #3'!AA51</f>
        <v>9</v>
      </c>
      <c r="F50" s="84"/>
      <c r="G50" s="114"/>
      <c r="H50" s="115"/>
    </row>
    <row r="51" spans="1:8" ht="16.899999999999999" customHeight="1">
      <c r="A51" s="6">
        <v>46</v>
      </c>
      <c r="B51" s="116" t="s">
        <v>293</v>
      </c>
      <c r="C51" s="109" t="s">
        <v>67</v>
      </c>
      <c r="D51" s="18">
        <f ca="1">'Priority Site #1'!AL52+'Priority Site #2'!V52+'Priority Site #3'!Z52</f>
        <v>8</v>
      </c>
      <c r="E51" s="18">
        <f ca="1">'Priority Site #1'!AM52+'Priority Site #2'!W52+'Priority Site #3'!AA52</f>
        <v>8</v>
      </c>
      <c r="F51" s="84"/>
      <c r="G51" s="114"/>
      <c r="H51" s="115"/>
    </row>
    <row r="52" spans="1:8" ht="16.899999999999999" customHeight="1">
      <c r="A52" s="6">
        <v>47</v>
      </c>
      <c r="B52" s="116" t="s">
        <v>294</v>
      </c>
      <c r="C52" s="109" t="s">
        <v>68</v>
      </c>
      <c r="D52" s="18">
        <f ca="1">'Priority Site #1'!AL53+'Priority Site #2'!V53+'Priority Site #3'!Z53</f>
        <v>29</v>
      </c>
      <c r="E52" s="18">
        <f ca="1">'Priority Site #1'!AM53+'Priority Site #2'!W53+'Priority Site #3'!AA53</f>
        <v>55</v>
      </c>
      <c r="F52" s="84"/>
      <c r="G52" s="114"/>
      <c r="H52" s="115"/>
    </row>
    <row r="53" spans="1:8" ht="16.899999999999999" customHeight="1">
      <c r="A53" s="6">
        <v>48</v>
      </c>
      <c r="B53" s="116" t="s">
        <v>295</v>
      </c>
      <c r="C53" s="109" t="s">
        <v>69</v>
      </c>
      <c r="D53" s="18">
        <f ca="1">'Priority Site #1'!AL54+'Priority Site #2'!V54+'Priority Site #3'!Z54</f>
        <v>5</v>
      </c>
      <c r="E53" s="18">
        <f ca="1">'Priority Site #1'!AM54+'Priority Site #2'!W54+'Priority Site #3'!AA54</f>
        <v>7</v>
      </c>
      <c r="F53" s="84"/>
      <c r="G53" s="114"/>
      <c r="H53" s="115"/>
    </row>
    <row r="54" spans="1:8" ht="16.899999999999999" customHeight="1">
      <c r="A54" s="6">
        <v>49</v>
      </c>
      <c r="B54" s="116" t="s">
        <v>296</v>
      </c>
      <c r="C54" s="109" t="s">
        <v>71</v>
      </c>
      <c r="D54" s="18">
        <f ca="1">'Priority Site #1'!AL55+'Priority Site #2'!V55+'Priority Site #3'!Z55</f>
        <v>1</v>
      </c>
      <c r="E54" s="18">
        <f ca="1">'Priority Site #1'!AM55+'Priority Site #2'!W55+'Priority Site #3'!AA55</f>
        <v>1</v>
      </c>
      <c r="F54" s="84"/>
      <c r="G54" s="114"/>
      <c r="H54" s="115"/>
    </row>
    <row r="55" spans="1:8" ht="16.899999999999999" customHeight="1">
      <c r="A55" s="6">
        <v>50</v>
      </c>
      <c r="B55" s="116" t="s">
        <v>297</v>
      </c>
      <c r="C55" s="110" t="s">
        <v>73</v>
      </c>
      <c r="D55" s="18">
        <f ca="1">'Priority Site #1'!AL56+'Priority Site #2'!V56+'Priority Site #3'!Z56</f>
        <v>0</v>
      </c>
      <c r="E55" s="18">
        <f ca="1">'Priority Site #1'!AM56+'Priority Site #2'!W56+'Priority Site #3'!AA56</f>
        <v>0</v>
      </c>
      <c r="F55" s="84"/>
      <c r="G55" s="114"/>
      <c r="H55" s="115"/>
    </row>
    <row r="56" spans="1:8" ht="16.899999999999999" customHeight="1">
      <c r="A56" s="6">
        <v>51</v>
      </c>
      <c r="B56" s="116" t="s">
        <v>298</v>
      </c>
      <c r="C56" s="109" t="s">
        <v>74</v>
      </c>
      <c r="D56" s="18">
        <f ca="1">'Priority Site #1'!AL57+'Priority Site #2'!V57+'Priority Site #3'!Z57</f>
        <v>1</v>
      </c>
      <c r="E56" s="18">
        <f ca="1">'Priority Site #1'!AM57+'Priority Site #2'!W57+'Priority Site #3'!AA57</f>
        <v>2</v>
      </c>
      <c r="F56" s="84"/>
      <c r="G56" s="114" t="s">
        <v>245</v>
      </c>
      <c r="H56" s="115"/>
    </row>
    <row r="57" spans="1:8" ht="16.899999999999999" customHeight="1">
      <c r="A57" s="6">
        <v>52</v>
      </c>
      <c r="B57" s="116" t="s">
        <v>299</v>
      </c>
      <c r="C57" s="109" t="s">
        <v>75</v>
      </c>
      <c r="D57" s="18">
        <f ca="1">'Priority Site #1'!AL58+'Priority Site #2'!V58+'Priority Site #3'!Z58</f>
        <v>31</v>
      </c>
      <c r="E57" s="18">
        <f ca="1">'Priority Site #1'!AM58+'Priority Site #2'!W58+'Priority Site #3'!AA58</f>
        <v>50</v>
      </c>
      <c r="F57" s="84"/>
      <c r="G57" s="114"/>
      <c r="H57" s="115" t="s">
        <v>335</v>
      </c>
    </row>
    <row r="58" spans="1:8" ht="16.899999999999999" customHeight="1">
      <c r="A58" s="6">
        <v>53</v>
      </c>
      <c r="B58" s="116" t="s">
        <v>300</v>
      </c>
      <c r="C58" s="109" t="s">
        <v>76</v>
      </c>
      <c r="D58" s="18">
        <f ca="1">'Priority Site #1'!AL59+'Priority Site #2'!V59+'Priority Site #3'!Z59</f>
        <v>11</v>
      </c>
      <c r="E58" s="18">
        <f ca="1">'Priority Site #1'!AM59+'Priority Site #2'!W59+'Priority Site #3'!AA59</f>
        <v>12</v>
      </c>
      <c r="F58" s="84"/>
      <c r="G58" s="114"/>
      <c r="H58" s="115"/>
    </row>
    <row r="59" spans="1:8" ht="16.899999999999999" customHeight="1">
      <c r="A59" s="6">
        <v>54</v>
      </c>
      <c r="B59" s="116" t="s">
        <v>301</v>
      </c>
      <c r="C59" s="109" t="s">
        <v>77</v>
      </c>
      <c r="D59" s="18">
        <f ca="1">'Priority Site #1'!AL60+'Priority Site #2'!V60+'Priority Site #3'!Z60</f>
        <v>2</v>
      </c>
      <c r="E59" s="18">
        <f ca="1">'Priority Site #1'!AM60+'Priority Site #2'!W60+'Priority Site #3'!AA60</f>
        <v>2</v>
      </c>
      <c r="F59" s="84"/>
      <c r="G59" s="114" t="s">
        <v>245</v>
      </c>
      <c r="H59" s="115"/>
    </row>
    <row r="60" spans="1:8" ht="16.899999999999999" customHeight="1">
      <c r="A60" s="6">
        <v>55</v>
      </c>
      <c r="B60" s="116" t="s">
        <v>302</v>
      </c>
      <c r="C60" s="109" t="s">
        <v>79</v>
      </c>
      <c r="D60" s="18">
        <f ca="1">'Priority Site #1'!AL61+'Priority Site #2'!V61+'Priority Site #3'!Z61</f>
        <v>6</v>
      </c>
      <c r="E60" s="18">
        <f ca="1">'Priority Site #1'!AM61+'Priority Site #2'!W61+'Priority Site #3'!AA61</f>
        <v>10</v>
      </c>
      <c r="F60" s="84"/>
      <c r="G60" s="114"/>
      <c r="H60" s="115"/>
    </row>
    <row r="61" spans="1:8" ht="16.899999999999999" customHeight="1">
      <c r="A61" s="6">
        <v>56</v>
      </c>
      <c r="B61" s="116" t="s">
        <v>303</v>
      </c>
      <c r="C61" s="109" t="s">
        <v>80</v>
      </c>
      <c r="D61" s="18">
        <f ca="1">'Priority Site #1'!AL62+'Priority Site #2'!V62+'Priority Site #3'!Z62</f>
        <v>6</v>
      </c>
      <c r="E61" s="18">
        <f ca="1">'Priority Site #1'!AM62+'Priority Site #2'!W62+'Priority Site #3'!AA62</f>
        <v>10</v>
      </c>
      <c r="F61" s="84"/>
      <c r="G61" s="114"/>
      <c r="H61" s="115"/>
    </row>
    <row r="62" spans="1:8" ht="16.899999999999999" customHeight="1">
      <c r="A62" s="6">
        <v>57</v>
      </c>
      <c r="B62" s="116" t="s">
        <v>304</v>
      </c>
      <c r="C62" s="109" t="s">
        <v>81</v>
      </c>
      <c r="D62" s="18">
        <f ca="1">'Priority Site #1'!AL63+'Priority Site #2'!V63+'Priority Site #3'!Z63</f>
        <v>0</v>
      </c>
      <c r="E62" s="18">
        <f ca="1">'Priority Site #1'!AM63+'Priority Site #2'!W63+'Priority Site #3'!AA63</f>
        <v>0</v>
      </c>
      <c r="F62" s="84"/>
      <c r="G62" s="114"/>
      <c r="H62" s="115"/>
    </row>
    <row r="63" spans="1:8" ht="16.899999999999999" customHeight="1">
      <c r="A63" s="6">
        <v>58</v>
      </c>
      <c r="B63" s="116" t="s">
        <v>305</v>
      </c>
      <c r="C63" s="109" t="s">
        <v>83</v>
      </c>
      <c r="D63" s="18">
        <f ca="1">'Priority Site #1'!AL64+'Priority Site #2'!V64+'Priority Site #3'!Z64</f>
        <v>0</v>
      </c>
      <c r="E63" s="18">
        <f ca="1">'Priority Site #1'!AM64+'Priority Site #2'!W64+'Priority Site #3'!AA64</f>
        <v>0</v>
      </c>
      <c r="F63" s="84"/>
      <c r="G63" s="114"/>
      <c r="H63" s="115"/>
    </row>
    <row r="64" spans="1:8" ht="16.899999999999999" customHeight="1">
      <c r="A64" s="6">
        <v>59</v>
      </c>
      <c r="B64" s="116" t="s">
        <v>306</v>
      </c>
      <c r="C64" s="109" t="s">
        <v>85</v>
      </c>
      <c r="D64" s="18">
        <f ca="1">'Priority Site #1'!AL65+'Priority Site #2'!V65+'Priority Site #3'!Z65</f>
        <v>8</v>
      </c>
      <c r="E64" s="18">
        <f ca="1">'Priority Site #1'!AM65+'Priority Site #2'!W65+'Priority Site #3'!AA65</f>
        <v>10</v>
      </c>
      <c r="F64" s="84"/>
      <c r="G64" s="114"/>
      <c r="H64" s="115"/>
    </row>
    <row r="65" spans="1:8" ht="16.899999999999999" customHeight="1">
      <c r="A65" s="6">
        <v>60</v>
      </c>
      <c r="B65" s="116" t="s">
        <v>307</v>
      </c>
      <c r="C65" s="109" t="s">
        <v>87</v>
      </c>
      <c r="D65" s="18">
        <f ca="1">'Priority Site #1'!AL66+'Priority Site #2'!V66+'Priority Site #3'!Z66</f>
        <v>1</v>
      </c>
      <c r="E65" s="18">
        <f ca="1">'Priority Site #1'!AM66+'Priority Site #2'!W66+'Priority Site #3'!AA66</f>
        <v>1</v>
      </c>
      <c r="F65" s="84"/>
      <c r="G65" s="114"/>
      <c r="H65" s="115"/>
    </row>
    <row r="66" spans="1:8" ht="16.899999999999999" customHeight="1">
      <c r="A66" s="6">
        <v>61</v>
      </c>
      <c r="B66" s="116" t="s">
        <v>308</v>
      </c>
      <c r="C66" s="109" t="s">
        <v>89</v>
      </c>
      <c r="D66" s="18">
        <f ca="1">'Priority Site #1'!AL67+'Priority Site #2'!V67+'Priority Site #3'!Z67</f>
        <v>0</v>
      </c>
      <c r="E66" s="18">
        <f ca="1">'Priority Site #1'!AM67+'Priority Site #2'!W67+'Priority Site #3'!AA67</f>
        <v>0</v>
      </c>
      <c r="F66" s="84" t="s">
        <v>225</v>
      </c>
      <c r="G66" s="114"/>
      <c r="H66" s="115"/>
    </row>
    <row r="67" spans="1:8" ht="16.899999999999999" customHeight="1">
      <c r="A67" s="6">
        <v>62</v>
      </c>
      <c r="B67" s="116" t="s">
        <v>309</v>
      </c>
      <c r="C67" s="109" t="s">
        <v>90</v>
      </c>
      <c r="D67" s="18">
        <f ca="1">'Priority Site #1'!AL68+'Priority Site #2'!V68+'Priority Site #3'!Z68</f>
        <v>1</v>
      </c>
      <c r="E67" s="18">
        <f ca="1">'Priority Site #1'!AM68+'Priority Site #2'!W68+'Priority Site #3'!AA68</f>
        <v>1</v>
      </c>
      <c r="F67" s="84"/>
      <c r="G67" s="114"/>
      <c r="H67" s="115"/>
    </row>
    <row r="68" spans="1:8" ht="16.899999999999999" customHeight="1">
      <c r="A68" s="6">
        <v>63</v>
      </c>
      <c r="B68" s="116" t="s">
        <v>310</v>
      </c>
      <c r="C68" s="109" t="s">
        <v>91</v>
      </c>
      <c r="D68" s="18">
        <f ca="1">'Priority Site #1'!AL69+'Priority Site #2'!V69+'Priority Site #3'!Z69</f>
        <v>7</v>
      </c>
      <c r="E68" s="18">
        <f ca="1">'Priority Site #1'!AM69+'Priority Site #2'!W69+'Priority Site #3'!AA69</f>
        <v>8</v>
      </c>
      <c r="F68" s="84"/>
      <c r="G68" s="114"/>
      <c r="H68" s="115"/>
    </row>
    <row r="69" spans="1:8" ht="16.899999999999999" customHeight="1">
      <c r="A69" s="6">
        <v>64</v>
      </c>
      <c r="B69" s="116" t="s">
        <v>311</v>
      </c>
      <c r="C69" s="110" t="s">
        <v>92</v>
      </c>
      <c r="D69" s="18">
        <f ca="1">'Priority Site #1'!AL70+'Priority Site #2'!V70+'Priority Site #3'!Z70</f>
        <v>13</v>
      </c>
      <c r="E69" s="18">
        <f ca="1">'Priority Site #1'!AM70+'Priority Site #2'!W70+'Priority Site #3'!AA70</f>
        <v>19</v>
      </c>
      <c r="F69" s="84"/>
      <c r="G69" s="114"/>
      <c r="H69" s="115"/>
    </row>
    <row r="70" spans="1:8" ht="16.899999999999999" customHeight="1">
      <c r="A70" s="6">
        <v>65</v>
      </c>
      <c r="B70" s="116" t="s">
        <v>312</v>
      </c>
      <c r="C70" s="109" t="s">
        <v>93</v>
      </c>
      <c r="D70" s="18">
        <f ca="1">'Priority Site #1'!AL71+'Priority Site #2'!V71+'Priority Site #3'!Z71</f>
        <v>4</v>
      </c>
      <c r="E70" s="18">
        <f ca="1">'Priority Site #1'!AM71+'Priority Site #2'!W71+'Priority Site #3'!AA71</f>
        <v>5</v>
      </c>
      <c r="F70" s="84"/>
      <c r="G70" s="114"/>
      <c r="H70" s="115"/>
    </row>
    <row r="71" spans="1:8" ht="16.899999999999999" customHeight="1">
      <c r="A71" s="6">
        <v>66</v>
      </c>
      <c r="B71" s="116" t="s">
        <v>313</v>
      </c>
      <c r="C71" s="109" t="s">
        <v>95</v>
      </c>
      <c r="D71" s="18">
        <f ca="1">'Priority Site #1'!AL72+'Priority Site #2'!V72+'Priority Site #3'!Z72</f>
        <v>0</v>
      </c>
      <c r="E71" s="18">
        <f ca="1">'Priority Site #1'!AM72+'Priority Site #2'!W72+'Priority Site #3'!AA72</f>
        <v>0</v>
      </c>
      <c r="F71" s="84"/>
      <c r="G71" s="114"/>
      <c r="H71" s="115"/>
    </row>
    <row r="72" spans="1:8" ht="16.899999999999999" customHeight="1">
      <c r="A72" s="6">
        <v>67</v>
      </c>
      <c r="B72" s="116" t="s">
        <v>314</v>
      </c>
      <c r="C72" s="109" t="s">
        <v>96</v>
      </c>
      <c r="D72" s="18">
        <f ca="1">'Priority Site #1'!AL73+'Priority Site #2'!V73+'Priority Site #3'!Z73</f>
        <v>2</v>
      </c>
      <c r="E72" s="18">
        <f ca="1">'Priority Site #1'!AM73+'Priority Site #2'!W73+'Priority Site #3'!AA73</f>
        <v>2</v>
      </c>
      <c r="F72" s="84"/>
      <c r="G72" s="114"/>
      <c r="H72" s="115"/>
    </row>
    <row r="73" spans="1:8" ht="16.899999999999999" customHeight="1">
      <c r="A73" s="6">
        <v>68</v>
      </c>
      <c r="B73" s="116" t="s">
        <v>315</v>
      </c>
      <c r="C73" s="109" t="s">
        <v>176</v>
      </c>
      <c r="D73" s="18">
        <f ca="1">'Priority Site #1'!AL74+'Priority Site #2'!V74+'Priority Site #3'!Z74</f>
        <v>2</v>
      </c>
      <c r="E73" s="18">
        <f ca="1">'Priority Site #1'!AM74+'Priority Site #2'!W74+'Priority Site #3'!AA74</f>
        <v>6</v>
      </c>
      <c r="F73" s="84"/>
      <c r="G73" s="114"/>
      <c r="H73" s="115" t="s">
        <v>335</v>
      </c>
    </row>
    <row r="74" spans="1:8" ht="16.899999999999999" customHeight="1">
      <c r="A74" s="6">
        <v>69</v>
      </c>
      <c r="B74" s="116" t="s">
        <v>316</v>
      </c>
      <c r="C74" s="109" t="s">
        <v>97</v>
      </c>
      <c r="D74" s="18">
        <f ca="1">'Priority Site #1'!AL75+'Priority Site #2'!V75+'Priority Site #3'!Z75</f>
        <v>1</v>
      </c>
      <c r="E74" s="18">
        <f ca="1">'Priority Site #1'!AM75+'Priority Site #2'!W75+'Priority Site #3'!AA75</f>
        <v>1</v>
      </c>
      <c r="F74" s="84"/>
      <c r="G74" s="114" t="s">
        <v>245</v>
      </c>
      <c r="H74" s="115"/>
    </row>
    <row r="75" spans="1:8" ht="16.899999999999999" customHeight="1">
      <c r="A75" s="6">
        <v>70</v>
      </c>
      <c r="B75" s="116" t="s">
        <v>317</v>
      </c>
      <c r="C75" s="109" t="s">
        <v>237</v>
      </c>
      <c r="D75" s="18">
        <f ca="1">'Priority Site #1'!AL76+'Priority Site #2'!V76+'Priority Site #3'!Z76</f>
        <v>3</v>
      </c>
      <c r="E75" s="18">
        <f ca="1">'Priority Site #1'!AM76+'Priority Site #2'!W76+'Priority Site #3'!AA76</f>
        <v>6</v>
      </c>
      <c r="F75" s="84"/>
      <c r="G75" s="114"/>
      <c r="H75" s="115"/>
    </row>
    <row r="76" spans="1:8" ht="16.899999999999999" customHeight="1">
      <c r="A76" s="6">
        <v>71</v>
      </c>
      <c r="B76" s="116" t="s">
        <v>318</v>
      </c>
      <c r="C76" s="109" t="s">
        <v>98</v>
      </c>
      <c r="D76" s="18">
        <f ca="1">'Priority Site #1'!AL77+'Priority Site #2'!V77+'Priority Site #3'!Z77</f>
        <v>31</v>
      </c>
      <c r="E76" s="18">
        <f ca="1">'Priority Site #1'!AM77+'Priority Site #2'!W77+'Priority Site #3'!AA77</f>
        <v>50</v>
      </c>
      <c r="F76" s="84"/>
      <c r="G76" s="114"/>
      <c r="H76" s="115" t="s">
        <v>338</v>
      </c>
    </row>
    <row r="77" spans="1:8" ht="16.899999999999999" customHeight="1">
      <c r="A77" s="6">
        <v>72</v>
      </c>
      <c r="B77" s="116" t="s">
        <v>319</v>
      </c>
      <c r="C77" s="109" t="s">
        <v>99</v>
      </c>
      <c r="D77" s="18">
        <f ca="1">'Priority Site #1'!AL78+'Priority Site #2'!V78+'Priority Site #3'!Z78</f>
        <v>0</v>
      </c>
      <c r="E77" s="18">
        <f ca="1">'Priority Site #1'!AM78+'Priority Site #2'!W78+'Priority Site #3'!AA78</f>
        <v>0</v>
      </c>
      <c r="F77" s="84"/>
      <c r="G77" s="114"/>
      <c r="H77" s="115"/>
    </row>
    <row r="78" spans="1:8" ht="16.899999999999999" customHeight="1">
      <c r="A78" s="6">
        <v>73</v>
      </c>
      <c r="B78" s="116" t="s">
        <v>320</v>
      </c>
      <c r="C78" s="109" t="s">
        <v>100</v>
      </c>
      <c r="D78" s="18">
        <f ca="1">'Priority Site #1'!AL79+'Priority Site #2'!V79+'Priority Site #3'!Z79</f>
        <v>19</v>
      </c>
      <c r="E78" s="18">
        <f ca="1">'Priority Site #1'!AM79+'Priority Site #2'!W79+'Priority Site #3'!AA79</f>
        <v>27</v>
      </c>
      <c r="F78" s="84"/>
      <c r="G78" s="114"/>
      <c r="H78" s="115" t="s">
        <v>339</v>
      </c>
    </row>
    <row r="79" spans="1:8" ht="16.899999999999999" customHeight="1">
      <c r="A79" s="6">
        <v>74</v>
      </c>
      <c r="B79" s="116" t="s">
        <v>321</v>
      </c>
      <c r="C79" s="109" t="s">
        <v>101</v>
      </c>
      <c r="D79" s="18">
        <f ca="1">'Priority Site #1'!AL80+'Priority Site #2'!V80+'Priority Site #3'!Z80</f>
        <v>12</v>
      </c>
      <c r="E79" s="18">
        <f ca="1">'Priority Site #1'!AM80+'Priority Site #2'!W80+'Priority Site #3'!AA80</f>
        <v>13</v>
      </c>
      <c r="F79" s="84"/>
      <c r="G79" s="114"/>
      <c r="H79" s="115"/>
    </row>
    <row r="80" spans="1:8" ht="16.899999999999999" customHeight="1">
      <c r="A80" s="6">
        <v>75</v>
      </c>
      <c r="B80" s="116" t="s">
        <v>322</v>
      </c>
      <c r="C80" s="109" t="s">
        <v>102</v>
      </c>
      <c r="D80" s="18">
        <f ca="1">'Priority Site #1'!AL81+'Priority Site #2'!V81+'Priority Site #3'!Z82</f>
        <v>17</v>
      </c>
      <c r="E80" s="18">
        <f ca="1">'Priority Site #1'!AM81+'Priority Site #2'!W81+'Priority Site #3'!AA82</f>
        <v>20</v>
      </c>
      <c r="F80" s="84"/>
      <c r="G80" s="114"/>
      <c r="H80" s="115"/>
    </row>
    <row r="81" spans="1:8" ht="16.899999999999999" customHeight="1">
      <c r="A81" s="6">
        <v>76</v>
      </c>
      <c r="B81" s="116" t="s">
        <v>323</v>
      </c>
      <c r="C81" s="109" t="s">
        <v>241</v>
      </c>
      <c r="D81" s="18">
        <f ca="1">'Priority Site #1'!AL82+'Priority Site #2'!V82+'Priority Site #3'!Z83</f>
        <v>4</v>
      </c>
      <c r="E81" s="18">
        <f ca="1">'Priority Site #1'!AM82+'Priority Site #2'!W82+'Priority Site #3'!AA83</f>
        <v>4</v>
      </c>
      <c r="F81" s="84"/>
      <c r="G81" s="114" t="s">
        <v>245</v>
      </c>
      <c r="H81" s="115"/>
    </row>
    <row r="82" spans="1:8" ht="16.899999999999999" customHeight="1">
      <c r="A82" s="6">
        <v>77</v>
      </c>
      <c r="B82" s="116" t="s">
        <v>221</v>
      </c>
      <c r="C82" s="109" t="s">
        <v>103</v>
      </c>
      <c r="D82" s="18">
        <f ca="1">'Priority Site #1'!AL83+'Priority Site #2'!V83+'Priority Site #3'!Z83</f>
        <v>5</v>
      </c>
      <c r="E82" s="18">
        <f ca="1">'Priority Site #1'!AM83+'Priority Site #2'!W83+'Priority Site #3'!AA83</f>
        <v>7</v>
      </c>
      <c r="F82" s="84"/>
      <c r="G82" s="114" t="s">
        <v>245</v>
      </c>
      <c r="H82" s="115"/>
    </row>
    <row r="83" spans="1:8" ht="16.899999999999999" customHeight="1">
      <c r="A83" s="6">
        <v>78</v>
      </c>
      <c r="B83" s="116" t="s">
        <v>324</v>
      </c>
      <c r="C83" s="109" t="s">
        <v>104</v>
      </c>
      <c r="D83" s="18">
        <f ca="1">'Priority Site #1'!AL84+'Priority Site #2'!V84+'Priority Site #3'!Z84</f>
        <v>25</v>
      </c>
      <c r="E83" s="18">
        <f ca="1">'Priority Site #1'!AM84+'Priority Site #2'!W84+'Priority Site #3'!AA84</f>
        <v>77</v>
      </c>
      <c r="F83" s="84"/>
      <c r="G83" s="114"/>
      <c r="H83" s="115" t="s">
        <v>336</v>
      </c>
    </row>
    <row r="84" spans="1:8" ht="16.899999999999999" customHeight="1">
      <c r="A84" s="6">
        <v>79</v>
      </c>
      <c r="B84" s="116" t="s">
        <v>325</v>
      </c>
      <c r="C84" s="109" t="s">
        <v>106</v>
      </c>
      <c r="D84" s="18">
        <f ca="1">'Priority Site #1'!AL85+'Priority Site #2'!V85+'Priority Site #3'!Z85</f>
        <v>9</v>
      </c>
      <c r="E84" s="18">
        <f ca="1">'Priority Site #1'!AM85+'Priority Site #2'!W85+'Priority Site #3'!AA85</f>
        <v>14</v>
      </c>
      <c r="F84" s="84"/>
      <c r="G84" s="114" t="s">
        <v>245</v>
      </c>
      <c r="H84" s="115"/>
    </row>
    <row r="85" spans="1:8" ht="16.899999999999999" customHeight="1">
      <c r="A85" s="6">
        <v>80</v>
      </c>
      <c r="B85" s="116" t="s">
        <v>326</v>
      </c>
      <c r="C85" s="109" t="s">
        <v>107</v>
      </c>
      <c r="D85" s="18">
        <f ca="1">'Priority Site #1'!AL86+'Priority Site #2'!V86+'Priority Site #3'!Z86</f>
        <v>16</v>
      </c>
      <c r="E85" s="18">
        <f ca="1">'Priority Site #1'!AM86+'Priority Site #2'!W86+'Priority Site #3'!AA86</f>
        <v>29</v>
      </c>
      <c r="F85" s="84"/>
      <c r="G85" s="114"/>
      <c r="H85" s="115" t="s">
        <v>335</v>
      </c>
    </row>
    <row r="86" spans="1:8" ht="16.899999999999999" customHeight="1">
      <c r="A86" s="6">
        <v>81</v>
      </c>
      <c r="B86" s="116" t="s">
        <v>327</v>
      </c>
      <c r="C86" s="109" t="s">
        <v>108</v>
      </c>
      <c r="D86" s="18">
        <f ca="1">'Priority Site #1'!AL87+'Priority Site #2'!V87+'Priority Site #3'!Z87</f>
        <v>17</v>
      </c>
      <c r="E86" s="18">
        <f ca="1">'Priority Site #1'!AM87+'Priority Site #2'!W87+'Priority Site #3'!AA87</f>
        <v>22</v>
      </c>
      <c r="F86" s="84"/>
      <c r="G86" s="114"/>
      <c r="H86" s="115" t="s">
        <v>336</v>
      </c>
    </row>
    <row r="87" spans="1:8" ht="16.899999999999999" customHeight="1">
      <c r="A87" s="6">
        <v>82</v>
      </c>
      <c r="B87" s="116" t="s">
        <v>328</v>
      </c>
      <c r="C87" s="109" t="s">
        <v>164</v>
      </c>
      <c r="D87" s="18">
        <f ca="1">'Priority Site #1'!AL88+'Priority Site #2'!V88+'Priority Site #3'!Z88</f>
        <v>3</v>
      </c>
      <c r="E87" s="18">
        <f ca="1">'Priority Site #1'!AM88+'Priority Site #2'!W88+'Priority Site #3'!AA88</f>
        <v>3</v>
      </c>
      <c r="F87" s="84"/>
      <c r="G87" s="114"/>
      <c r="H87" s="115"/>
    </row>
    <row r="88" spans="1:8" ht="16.899999999999999" customHeight="1">
      <c r="A88" s="6">
        <v>83</v>
      </c>
      <c r="B88" s="116" t="s">
        <v>329</v>
      </c>
      <c r="C88" s="109" t="s">
        <v>109</v>
      </c>
      <c r="D88" s="18">
        <f ca="1">'Priority Site #1'!AL89+'Priority Site #2'!V89+'Priority Site #3'!Z89</f>
        <v>22</v>
      </c>
      <c r="E88" s="18">
        <f ca="1">'Priority Site #1'!AM89+'Priority Site #2'!W89+'Priority Site #3'!AA89</f>
        <v>29</v>
      </c>
      <c r="F88" s="84"/>
      <c r="G88" s="114"/>
      <c r="H88" s="115"/>
    </row>
    <row r="89" spans="1:8" ht="16.899999999999999" customHeight="1">
      <c r="A89" s="6">
        <v>84</v>
      </c>
      <c r="B89" s="116" t="s">
        <v>330</v>
      </c>
      <c r="C89" s="109" t="s">
        <v>111</v>
      </c>
      <c r="D89" s="18">
        <f ca="1">'Priority Site #1'!AL90+'Priority Site #2'!V90+'Priority Site #3'!Z90</f>
        <v>4</v>
      </c>
      <c r="E89" s="18">
        <f ca="1">'Priority Site #1'!AM90+'Priority Site #2'!W90+'Priority Site #3'!AA90</f>
        <v>5</v>
      </c>
      <c r="F89" s="84"/>
      <c r="G89" s="114"/>
      <c r="H89" s="115"/>
    </row>
    <row r="90" spans="1:8" ht="16.899999999999999" customHeight="1">
      <c r="A90" s="6">
        <v>85</v>
      </c>
      <c r="B90" s="116" t="s">
        <v>331</v>
      </c>
      <c r="C90" s="109" t="s">
        <v>112</v>
      </c>
      <c r="D90" s="18">
        <f ca="1">'Priority Site #1'!AL91+'Priority Site #2'!V91+'Priority Site #3'!Z91</f>
        <v>24</v>
      </c>
      <c r="E90" s="18">
        <f ca="1">'Priority Site #1'!AM91+'Priority Site #2'!W91+'Priority Site #3'!AA91</f>
        <v>35</v>
      </c>
      <c r="F90" s="84"/>
      <c r="G90" s="114"/>
      <c r="H90" s="115"/>
    </row>
    <row r="91" spans="1:8" ht="16.899999999999999" customHeight="1">
      <c r="A91" s="6">
        <v>86</v>
      </c>
      <c r="B91" s="116" t="s">
        <v>332</v>
      </c>
      <c r="C91" s="109" t="s">
        <v>114</v>
      </c>
      <c r="D91" s="18">
        <f ca="1">'Priority Site #1'!AL92+'Priority Site #2'!V92+'Priority Site #3'!Z92</f>
        <v>2</v>
      </c>
      <c r="E91" s="18">
        <f ca="1">'Priority Site #1'!AM92+'Priority Site #2'!W92+'Priority Site #3'!AA92</f>
        <v>3</v>
      </c>
      <c r="F91" s="84"/>
      <c r="G91" s="114"/>
      <c r="H91" s="115"/>
    </row>
    <row r="92" spans="1:8" ht="20.25">
      <c r="A92" s="78"/>
      <c r="B92" s="122" t="s">
        <v>115</v>
      </c>
      <c r="C92" s="122"/>
      <c r="D92" s="123"/>
      <c r="E92" s="76">
        <f>SUM(E6:E91)</f>
        <v>808</v>
      </c>
      <c r="F92" s="100"/>
      <c r="G92" s="101"/>
    </row>
    <row r="93" spans="1:8" ht="23.25">
      <c r="A93" s="79"/>
      <c r="B93" s="124" t="s">
        <v>116</v>
      </c>
      <c r="C93" s="124"/>
      <c r="D93" s="125"/>
      <c r="E93" s="76">
        <f>COUNTIF(E6:E91,"&gt;0")</f>
        <v>70</v>
      </c>
      <c r="F93" s="85">
        <f>COUNTIF(F6:F91,"=X")</f>
        <v>8</v>
      </c>
      <c r="G93" s="98">
        <f>COUNTIF(G6:G92,"=SGCN")</f>
        <v>10</v>
      </c>
      <c r="H93" s="117">
        <f>COUNTIF(H6:H92,"*")</f>
        <v>11</v>
      </c>
    </row>
  </sheetData>
  <mergeCells count="4">
    <mergeCell ref="H1:H5"/>
    <mergeCell ref="B92:D92"/>
    <mergeCell ref="B93:D93"/>
    <mergeCell ref="G1:G5"/>
  </mergeCells>
  <phoneticPr fontId="1" type="noConversion"/>
  <conditionalFormatting sqref="D6:E91">
    <cfRule type="cellIs" dxfId="3" priority="1" stopIfTrue="1" operator="greaterThan">
      <formula>0</formula>
    </cfRule>
  </conditionalFormatting>
  <pageMargins left="0.56000000000000005" right="0.25" top="0.54" bottom="0.64" header="0.28999999999999998" footer="0.34"/>
  <pageSetup orientation="portrait" r:id="rId1"/>
  <headerFooter scaleWithDoc="0" alignWithMargins="0">
    <oddFooter>&amp;LPage &amp;P&amp;R&amp;F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S94"/>
  <sheetViews>
    <sheetView zoomScale="70" zoomScaleNormal="70" workbookViewId="0">
      <pane xSplit="3" ySplit="6" topLeftCell="D52" activePane="bottomRight" state="frozenSplit"/>
      <selection activeCell="E30" sqref="E30"/>
      <selection pane="topRight" activeCell="E30" sqref="E30"/>
      <selection pane="bottomLeft" activeCell="E30" sqref="E30"/>
      <selection pane="bottomRight" activeCell="AL1" sqref="AL1:AL2"/>
    </sheetView>
  </sheetViews>
  <sheetFormatPr defaultColWidth="10" defaultRowHeight="15.75"/>
  <cols>
    <col min="1" max="1" width="5" style="13" bestFit="1" customWidth="1"/>
    <col min="2" max="2" width="70.28515625" style="14" customWidth="1"/>
    <col min="3" max="3" width="12.5703125" style="12" customWidth="1"/>
    <col min="4" max="4" width="9.140625" style="13" customWidth="1"/>
    <col min="5" max="5" width="8.140625" style="13" customWidth="1"/>
    <col min="6" max="6" width="6.85546875" style="13" customWidth="1"/>
    <col min="7" max="7" width="8.140625" style="13" customWidth="1"/>
    <col min="8" max="8" width="6.5703125" style="13" customWidth="1"/>
    <col min="9" max="9" width="9.140625" style="13" customWidth="1"/>
    <col min="10" max="10" width="5.85546875" style="13" customWidth="1"/>
    <col min="11" max="11" width="8.85546875" style="13" customWidth="1"/>
    <col min="12" max="12" width="6.5703125" style="13" customWidth="1"/>
    <col min="13" max="13" width="9.140625" style="13" customWidth="1"/>
    <col min="14" max="14" width="6.5703125" style="13" customWidth="1"/>
    <col min="15" max="15" width="9.140625" style="13" customWidth="1"/>
    <col min="16" max="16" width="7.42578125" style="13" customWidth="1"/>
    <col min="17" max="17" width="8" style="13" customWidth="1"/>
    <col min="18" max="18" width="7.42578125" style="13" customWidth="1"/>
    <col min="19" max="19" width="8" style="13" customWidth="1"/>
    <col min="20" max="20" width="7.42578125" style="13" customWidth="1"/>
    <col min="21" max="21" width="8" style="13" customWidth="1"/>
    <col min="22" max="22" width="7.42578125" style="13" customWidth="1"/>
    <col min="23" max="23" width="8" style="13" customWidth="1"/>
    <col min="24" max="24" width="7.42578125" style="13" customWidth="1"/>
    <col min="25" max="25" width="8" style="13" customWidth="1"/>
    <col min="26" max="26" width="7.42578125" style="13" customWidth="1"/>
    <col min="27" max="27" width="8" style="13" customWidth="1"/>
    <col min="28" max="28" width="7.42578125" style="13" customWidth="1"/>
    <col min="29" max="29" width="8" style="13" customWidth="1"/>
    <col min="30" max="30" width="6.85546875" style="13" customWidth="1"/>
    <col min="31" max="31" width="8.140625" style="13" customWidth="1"/>
    <col min="32" max="32" width="7.42578125" style="13" customWidth="1"/>
    <col min="33" max="33" width="8" style="13" customWidth="1"/>
    <col min="34" max="34" width="7.42578125" style="13" customWidth="1"/>
    <col min="35" max="35" width="8" style="13" customWidth="1"/>
    <col min="36" max="36" width="7.42578125" style="13" customWidth="1"/>
    <col min="37" max="37" width="8" style="13" customWidth="1"/>
    <col min="38" max="16384" width="10" style="13"/>
  </cols>
  <sheetData>
    <row r="1" spans="1:45" ht="18">
      <c r="B1" s="89" t="s">
        <v>218</v>
      </c>
      <c r="C1" s="95" t="s">
        <v>233</v>
      </c>
      <c r="D1" s="146" t="s">
        <v>186</v>
      </c>
      <c r="E1" s="147"/>
      <c r="F1" s="144" t="s">
        <v>187</v>
      </c>
      <c r="G1" s="145"/>
      <c r="H1" s="146" t="s">
        <v>188</v>
      </c>
      <c r="I1" s="147"/>
      <c r="J1" s="153" t="s">
        <v>189</v>
      </c>
      <c r="K1" s="154"/>
      <c r="L1" s="146" t="s">
        <v>190</v>
      </c>
      <c r="M1" s="147"/>
      <c r="N1" s="155" t="s">
        <v>191</v>
      </c>
      <c r="O1" s="156"/>
      <c r="P1" s="146" t="s">
        <v>192</v>
      </c>
      <c r="Q1" s="147"/>
      <c r="R1" s="157" t="s">
        <v>193</v>
      </c>
      <c r="S1" s="158"/>
      <c r="T1" s="146" t="s">
        <v>194</v>
      </c>
      <c r="U1" s="147"/>
      <c r="V1" s="150" t="s">
        <v>195</v>
      </c>
      <c r="W1" s="151"/>
      <c r="X1" s="146" t="s">
        <v>196</v>
      </c>
      <c r="Y1" s="147"/>
      <c r="Z1" s="150" t="s">
        <v>197</v>
      </c>
      <c r="AA1" s="151"/>
      <c r="AB1" s="146" t="s">
        <v>198</v>
      </c>
      <c r="AC1" s="147"/>
      <c r="AD1" s="144" t="s">
        <v>199</v>
      </c>
      <c r="AE1" s="145"/>
      <c r="AF1" s="146" t="s">
        <v>200</v>
      </c>
      <c r="AG1" s="147"/>
      <c r="AH1" s="148" t="s">
        <v>234</v>
      </c>
      <c r="AI1" s="149"/>
      <c r="AJ1" s="146" t="s">
        <v>235</v>
      </c>
      <c r="AK1" s="147"/>
      <c r="AL1" s="97" t="s">
        <v>333</v>
      </c>
      <c r="AP1" s="102">
        <v>40705</v>
      </c>
      <c r="AQ1" s="102">
        <v>40706</v>
      </c>
      <c r="AR1" s="102">
        <v>40707</v>
      </c>
      <c r="AS1" s="102">
        <v>40719</v>
      </c>
    </row>
    <row r="2" spans="1:45" s="3" customFormat="1" ht="18">
      <c r="A2" s="1"/>
      <c r="B2" s="89"/>
      <c r="C2" s="2" t="s">
        <v>0</v>
      </c>
      <c r="D2" s="146">
        <v>40705</v>
      </c>
      <c r="E2" s="147"/>
      <c r="F2" s="144">
        <v>40705</v>
      </c>
      <c r="G2" s="145"/>
      <c r="H2" s="146">
        <v>40706</v>
      </c>
      <c r="I2" s="147"/>
      <c r="J2" s="153">
        <v>40706</v>
      </c>
      <c r="K2" s="154"/>
      <c r="L2" s="146">
        <v>40706</v>
      </c>
      <c r="M2" s="147"/>
      <c r="N2" s="155">
        <v>40706</v>
      </c>
      <c r="O2" s="156"/>
      <c r="P2" s="146">
        <v>40706</v>
      </c>
      <c r="Q2" s="147"/>
      <c r="R2" s="157">
        <v>40706</v>
      </c>
      <c r="S2" s="158"/>
      <c r="T2" s="146">
        <v>40706</v>
      </c>
      <c r="U2" s="147"/>
      <c r="V2" s="150">
        <v>40706</v>
      </c>
      <c r="W2" s="151"/>
      <c r="X2" s="146">
        <v>40707</v>
      </c>
      <c r="Y2" s="147"/>
      <c r="Z2" s="150">
        <v>40707</v>
      </c>
      <c r="AA2" s="151"/>
      <c r="AB2" s="146">
        <v>40707</v>
      </c>
      <c r="AC2" s="147"/>
      <c r="AD2" s="144">
        <v>40707</v>
      </c>
      <c r="AE2" s="145"/>
      <c r="AF2" s="146">
        <v>40707</v>
      </c>
      <c r="AG2" s="147"/>
      <c r="AH2" s="148">
        <v>40719</v>
      </c>
      <c r="AI2" s="149"/>
      <c r="AJ2" s="146">
        <v>40719</v>
      </c>
      <c r="AK2" s="147"/>
      <c r="AL2" s="105">
        <v>0.21388888888888891</v>
      </c>
      <c r="AP2" s="103">
        <v>44</v>
      </c>
      <c r="AQ2" s="104">
        <v>0.1173611111111111</v>
      </c>
      <c r="AR2" s="104">
        <v>6.5972222222222224E-2</v>
      </c>
    </row>
    <row r="3" spans="1:45" s="3" customFormat="1" ht="18">
      <c r="A3" s="1"/>
      <c r="B3" s="16" t="s">
        <v>222</v>
      </c>
      <c r="C3" s="2" t="s">
        <v>157</v>
      </c>
      <c r="D3" s="159">
        <v>0.24583333333333335</v>
      </c>
      <c r="E3" s="160"/>
      <c r="F3" s="181">
        <v>0.26944444444444443</v>
      </c>
      <c r="G3" s="182"/>
      <c r="H3" s="159">
        <v>0.25069444444444444</v>
      </c>
      <c r="I3" s="160"/>
      <c r="J3" s="195">
        <v>0.26666666666666666</v>
      </c>
      <c r="K3" s="196"/>
      <c r="L3" s="159">
        <v>0.28194444444444444</v>
      </c>
      <c r="M3" s="160"/>
      <c r="N3" s="175">
        <v>0.3</v>
      </c>
      <c r="O3" s="176"/>
      <c r="P3" s="159">
        <v>0.3125</v>
      </c>
      <c r="Q3" s="160"/>
      <c r="R3" s="177">
        <v>0.33055555555555555</v>
      </c>
      <c r="S3" s="178"/>
      <c r="T3" s="159">
        <v>0.34513888888888888</v>
      </c>
      <c r="U3" s="160"/>
      <c r="V3" s="179">
        <v>0.3611111111111111</v>
      </c>
      <c r="W3" s="180"/>
      <c r="X3" s="159">
        <v>0.22569444444444445</v>
      </c>
      <c r="Y3" s="160"/>
      <c r="Z3" s="179">
        <v>0.23958333333333334</v>
      </c>
      <c r="AA3" s="180"/>
      <c r="AB3" s="159">
        <v>0.25486111111111109</v>
      </c>
      <c r="AC3" s="160"/>
      <c r="AD3" s="181">
        <v>0.27083333333333331</v>
      </c>
      <c r="AE3" s="182"/>
      <c r="AF3" s="159">
        <v>0.28472222222222221</v>
      </c>
      <c r="AG3" s="160"/>
      <c r="AH3" s="164">
        <v>0.27847222222222223</v>
      </c>
      <c r="AI3" s="165"/>
      <c r="AJ3" s="159">
        <v>0.29166666666666669</v>
      </c>
      <c r="AK3" s="160"/>
      <c r="AL3" s="135" t="s">
        <v>244</v>
      </c>
    </row>
    <row r="4" spans="1:45" s="3" customFormat="1" ht="18">
      <c r="A4" s="1"/>
      <c r="B4" s="16" t="s">
        <v>223</v>
      </c>
      <c r="C4" s="201" t="s">
        <v>174</v>
      </c>
      <c r="D4" s="21" t="str">
        <f ca="1">'Convert GPS'!L3</f>
        <v>N 43</v>
      </c>
      <c r="E4" s="25">
        <f ca="1">'Convert GPS'!M3</f>
        <v>43.293333333333337</v>
      </c>
      <c r="F4" s="26" t="str">
        <f ca="1">'Convert GPS'!L4</f>
        <v>N 43</v>
      </c>
      <c r="G4" s="27">
        <f ca="1">'Convert GPS'!M4</f>
        <v>43.491666666666667</v>
      </c>
      <c r="H4" s="21" t="str">
        <f ca="1">'Convert GPS'!L5</f>
        <v>N 43</v>
      </c>
      <c r="I4" s="25">
        <f ca="1">'Convert GPS'!M5</f>
        <v>43.476666666666667</v>
      </c>
      <c r="J4" s="45" t="str">
        <f ca="1">'Convert GPS'!L6</f>
        <v>N 43</v>
      </c>
      <c r="K4" s="46">
        <f ca="1">'Convert GPS'!M6</f>
        <v>43.63666666666667</v>
      </c>
      <c r="L4" s="21" t="str">
        <f ca="1">'Convert GPS'!L7</f>
        <v>N 43</v>
      </c>
      <c r="M4" s="25">
        <f ca="1">'Convert GPS'!M7</f>
        <v>43.658333333333331</v>
      </c>
      <c r="N4" s="47" t="str">
        <f ca="1">'Convert GPS'!L8</f>
        <v>N 43</v>
      </c>
      <c r="O4" s="48">
        <f ca="1">'Convert GPS'!M8</f>
        <v>43.52</v>
      </c>
      <c r="P4" s="21" t="str">
        <f ca="1">'Convert GPS'!L9</f>
        <v>N 43</v>
      </c>
      <c r="Q4" s="25">
        <f ca="1">'Convert GPS'!M9</f>
        <v>43.493333333333332</v>
      </c>
      <c r="R4" s="51" t="str">
        <f ca="1">'Convert GPS'!L10</f>
        <v>N 43</v>
      </c>
      <c r="S4" s="52">
        <f ca="1">'Convert GPS'!M10</f>
        <v>43.648333333333333</v>
      </c>
      <c r="T4" s="21" t="str">
        <f ca="1">'Convert GPS'!L11</f>
        <v>N 43</v>
      </c>
      <c r="U4" s="25">
        <f ca="1">'Convert GPS'!M11</f>
        <v>43.743333333333332</v>
      </c>
      <c r="V4" s="49" t="str">
        <f ca="1">'Convert GPS'!L12</f>
        <v>N 43</v>
      </c>
      <c r="W4" s="50">
        <f ca="1">'Convert GPS'!M12</f>
        <v>43.843333333333334</v>
      </c>
      <c r="X4" s="21" t="str">
        <f ca="1">'Convert GPS'!L13</f>
        <v>N 43</v>
      </c>
      <c r="Y4" s="25">
        <f ca="1">'Convert GPS'!M13</f>
        <v>43.583333333333336</v>
      </c>
      <c r="Z4" s="49" t="str">
        <f ca="1">'Convert GPS'!L14</f>
        <v>N 43</v>
      </c>
      <c r="AA4" s="50">
        <f ca="1">'Convert GPS'!M14</f>
        <v>43.633333333333333</v>
      </c>
      <c r="AB4" s="21" t="str">
        <f ca="1">'Convert GPS'!L15</f>
        <v>N 43</v>
      </c>
      <c r="AC4" s="25">
        <f ca="1">'Convert GPS'!M15</f>
        <v>43.74</v>
      </c>
      <c r="AD4" s="26" t="str">
        <f ca="1">'Convert GPS'!L16</f>
        <v>N 43</v>
      </c>
      <c r="AE4" s="27">
        <f ca="1">'Convert GPS'!M16</f>
        <v>43.87833333333333</v>
      </c>
      <c r="AF4" s="21" t="str">
        <f ca="1">'Convert GPS'!L17</f>
        <v>N 43</v>
      </c>
      <c r="AG4" s="25">
        <f ca="1">'Convert GPS'!M17</f>
        <v>44.046666666666667</v>
      </c>
      <c r="AH4" s="93" t="str">
        <f ca="1">'Convert GPS'!L38</f>
        <v>N 44</v>
      </c>
      <c r="AI4" s="94">
        <f ca="1">'Convert GPS'!M38</f>
        <v>43.283333333333331</v>
      </c>
      <c r="AJ4" s="21" t="str">
        <f ca="1">'Convert GPS'!L39</f>
        <v>N 44</v>
      </c>
      <c r="AK4" s="25">
        <f ca="1">'Convert GPS'!M39</f>
        <v>44.381666666666668</v>
      </c>
      <c r="AL4" s="135"/>
    </row>
    <row r="5" spans="1:45" s="3" customFormat="1" ht="18">
      <c r="A5" s="1"/>
      <c r="B5" s="16"/>
      <c r="C5" s="202"/>
      <c r="D5" s="21" t="str">
        <f ca="1">'Convert GPS'!O3</f>
        <v>N87</v>
      </c>
      <c r="E5" s="25">
        <f ca="1">'Convert GPS'!P3</f>
        <v>47.765000000000001</v>
      </c>
      <c r="F5" s="26" t="str">
        <f ca="1">'Convert GPS'!O4</f>
        <v>N87</v>
      </c>
      <c r="G5" s="27">
        <f ca="1">'Convert GPS'!P4</f>
        <v>47.9</v>
      </c>
      <c r="H5" s="21" t="str">
        <f ca="1">'Convert GPS'!O5</f>
        <v>N87</v>
      </c>
      <c r="I5" s="25">
        <f ca="1">'Convert GPS'!P5</f>
        <v>47.673333333333332</v>
      </c>
      <c r="J5" s="45" t="str">
        <f ca="1">'Convert GPS'!O6</f>
        <v>N87</v>
      </c>
      <c r="K5" s="46">
        <f ca="1">'Convert GPS'!P6</f>
        <v>47.74666666666667</v>
      </c>
      <c r="L5" s="21" t="str">
        <f ca="1">'Convert GPS'!O7</f>
        <v>N87</v>
      </c>
      <c r="M5" s="25">
        <f ca="1">'Convert GPS'!P7</f>
        <v>47.526666666666664</v>
      </c>
      <c r="N5" s="47" t="str">
        <f ca="1">'Convert GPS'!O8</f>
        <v>N87</v>
      </c>
      <c r="O5" s="48">
        <f ca="1">'Convert GPS'!P8</f>
        <v>47.424999999999997</v>
      </c>
      <c r="P5" s="21" t="str">
        <f ca="1">'Convert GPS'!O9</f>
        <v>N87</v>
      </c>
      <c r="Q5" s="25">
        <f ca="1">'Convert GPS'!P9</f>
        <v>47.196666666666665</v>
      </c>
      <c r="R5" s="51" t="str">
        <f ca="1">'Convert GPS'!O10</f>
        <v>N87</v>
      </c>
      <c r="S5" s="52">
        <f ca="1">'Convert GPS'!P10</f>
        <v>47.108333333333334</v>
      </c>
      <c r="T5" s="21" t="str">
        <f ca="1">'Convert GPS'!O11</f>
        <v>N87</v>
      </c>
      <c r="U5" s="25">
        <f ca="1">'Convert GPS'!P11</f>
        <v>47.291666666666664</v>
      </c>
      <c r="V5" s="49" t="str">
        <f ca="1">'Convert GPS'!O12</f>
        <v>N87</v>
      </c>
      <c r="W5" s="50">
        <f ca="1">'Convert GPS'!P12</f>
        <v>47.37</v>
      </c>
      <c r="X5" s="21" t="str">
        <f ca="1">'Convert GPS'!O13</f>
        <v>N87</v>
      </c>
      <c r="Y5" s="25">
        <f ca="1">'Convert GPS'!P13</f>
        <v>46.88666666666667</v>
      </c>
      <c r="Z5" s="49" t="str">
        <f ca="1">'Convert GPS'!O14</f>
        <v>N87</v>
      </c>
      <c r="AA5" s="50">
        <f ca="1">'Convert GPS'!P14</f>
        <v>46.67</v>
      </c>
      <c r="AB5" s="21" t="str">
        <f ca="1">'Convert GPS'!O15</f>
        <v>N87</v>
      </c>
      <c r="AC5" s="25">
        <f ca="1">'Convert GPS'!P15</f>
        <v>46.858333333333334</v>
      </c>
      <c r="AD5" s="26" t="str">
        <f ca="1">'Convert GPS'!O16</f>
        <v>N87</v>
      </c>
      <c r="AE5" s="27">
        <f ca="1">'Convert GPS'!P16</f>
        <v>47</v>
      </c>
      <c r="AF5" s="21" t="str">
        <f ca="1">'Convert GPS'!O17</f>
        <v>N87</v>
      </c>
      <c r="AG5" s="25">
        <f ca="1">'Convert GPS'!P17</f>
        <v>45.87833333333333</v>
      </c>
      <c r="AH5" s="93" t="str">
        <f ca="1">'Convert GPS'!O38</f>
        <v>N87</v>
      </c>
      <c r="AI5" s="94">
        <f ca="1">'Convert GPS'!P38</f>
        <v>47.536666666666669</v>
      </c>
      <c r="AJ5" s="21" t="str">
        <f ca="1">'Convert GPS'!O39</f>
        <v>N87</v>
      </c>
      <c r="AK5" s="25">
        <f ca="1">'Convert GPS'!P39</f>
        <v>47.414999999999999</v>
      </c>
      <c r="AL5" s="96">
        <f>COUNT(D6:AK6)</f>
        <v>17</v>
      </c>
    </row>
    <row r="6" spans="1:45" s="4" customFormat="1" ht="18">
      <c r="B6" s="15" t="s">
        <v>158</v>
      </c>
      <c r="C6" s="2" t="s">
        <v>224</v>
      </c>
      <c r="D6" s="161">
        <v>1</v>
      </c>
      <c r="E6" s="162"/>
      <c r="F6" s="183">
        <v>2</v>
      </c>
      <c r="G6" s="184"/>
      <c r="H6" s="161">
        <v>3</v>
      </c>
      <c r="I6" s="162"/>
      <c r="J6" s="197">
        <v>4</v>
      </c>
      <c r="K6" s="198"/>
      <c r="L6" s="161">
        <v>5</v>
      </c>
      <c r="M6" s="162"/>
      <c r="N6" s="193">
        <v>6</v>
      </c>
      <c r="O6" s="194"/>
      <c r="P6" s="161">
        <v>7</v>
      </c>
      <c r="Q6" s="162"/>
      <c r="R6" s="191">
        <v>8</v>
      </c>
      <c r="S6" s="192"/>
      <c r="T6" s="161">
        <v>9</v>
      </c>
      <c r="U6" s="162"/>
      <c r="V6" s="185">
        <v>10</v>
      </c>
      <c r="W6" s="186"/>
      <c r="X6" s="161">
        <v>11</v>
      </c>
      <c r="Y6" s="162"/>
      <c r="Z6" s="185">
        <v>12</v>
      </c>
      <c r="AA6" s="186"/>
      <c r="AB6" s="161">
        <v>13</v>
      </c>
      <c r="AC6" s="162"/>
      <c r="AD6" s="183">
        <v>14</v>
      </c>
      <c r="AE6" s="184"/>
      <c r="AF6" s="161">
        <v>15</v>
      </c>
      <c r="AG6" s="162"/>
      <c r="AH6" s="166">
        <v>36</v>
      </c>
      <c r="AI6" s="167"/>
      <c r="AJ6" s="161">
        <v>37</v>
      </c>
      <c r="AK6" s="162"/>
      <c r="AL6" s="5" t="s">
        <v>1</v>
      </c>
      <c r="AM6" s="5" t="s">
        <v>2</v>
      </c>
    </row>
    <row r="7" spans="1:45" s="9" customFormat="1" ht="16.899999999999999" customHeight="1">
      <c r="A7" s="6">
        <v>1</v>
      </c>
      <c r="B7" s="17" t="s">
        <v>3</v>
      </c>
      <c r="C7" s="75" t="s">
        <v>4</v>
      </c>
      <c r="D7" s="129"/>
      <c r="E7" s="130"/>
      <c r="F7" s="131"/>
      <c r="G7" s="132"/>
      <c r="H7" s="129"/>
      <c r="I7" s="130"/>
      <c r="J7" s="136"/>
      <c r="K7" s="137"/>
      <c r="L7" s="129">
        <v>1</v>
      </c>
      <c r="M7" s="130"/>
      <c r="N7" s="138"/>
      <c r="O7" s="139"/>
      <c r="P7" s="129"/>
      <c r="Q7" s="130"/>
      <c r="R7" s="140"/>
      <c r="S7" s="141"/>
      <c r="T7" s="129"/>
      <c r="U7" s="130"/>
      <c r="V7" s="142"/>
      <c r="W7" s="143"/>
      <c r="X7" s="129"/>
      <c r="Y7" s="130"/>
      <c r="Z7" s="142"/>
      <c r="AA7" s="143"/>
      <c r="AB7" s="129"/>
      <c r="AC7" s="130"/>
      <c r="AD7" s="131"/>
      <c r="AE7" s="132"/>
      <c r="AF7" s="129"/>
      <c r="AG7" s="130"/>
      <c r="AH7" s="133"/>
      <c r="AI7" s="134"/>
      <c r="AJ7" s="129"/>
      <c r="AK7" s="130"/>
      <c r="AL7" s="8">
        <f>COUNT(D7:AK7)</f>
        <v>1</v>
      </c>
      <c r="AM7" s="8">
        <f>SUM(D7:AK7)</f>
        <v>1</v>
      </c>
    </row>
    <row r="8" spans="1:45" s="9" customFormat="1" ht="16.899999999999999" customHeight="1">
      <c r="A8" s="6">
        <v>2</v>
      </c>
      <c r="B8" s="17" t="s">
        <v>5</v>
      </c>
      <c r="C8" s="24" t="s">
        <v>6</v>
      </c>
      <c r="D8" s="129"/>
      <c r="E8" s="130"/>
      <c r="F8" s="131"/>
      <c r="G8" s="132"/>
      <c r="H8" s="129"/>
      <c r="I8" s="130"/>
      <c r="J8" s="136"/>
      <c r="K8" s="137"/>
      <c r="L8" s="129"/>
      <c r="M8" s="130"/>
      <c r="N8" s="138"/>
      <c r="O8" s="139"/>
      <c r="P8" s="129"/>
      <c r="Q8" s="130"/>
      <c r="R8" s="140"/>
      <c r="S8" s="141"/>
      <c r="T8" s="129"/>
      <c r="U8" s="130"/>
      <c r="V8" s="142"/>
      <c r="W8" s="143"/>
      <c r="X8" s="129"/>
      <c r="Y8" s="130"/>
      <c r="Z8" s="142"/>
      <c r="AA8" s="143"/>
      <c r="AB8" s="129"/>
      <c r="AC8" s="130"/>
      <c r="AD8" s="131"/>
      <c r="AE8" s="132"/>
      <c r="AF8" s="129"/>
      <c r="AG8" s="130"/>
      <c r="AH8" s="133"/>
      <c r="AI8" s="134"/>
      <c r="AJ8" s="129"/>
      <c r="AK8" s="130"/>
      <c r="AL8" s="8">
        <f t="shared" ref="AL8:AL72" si="0">COUNT(D8:AK8)</f>
        <v>0</v>
      </c>
      <c r="AM8" s="8">
        <f t="shared" ref="AM8:AM72" si="1">SUM(D8:AK8)</f>
        <v>0</v>
      </c>
    </row>
    <row r="9" spans="1:45" s="9" customFormat="1" ht="16.899999999999999" customHeight="1">
      <c r="A9" s="6">
        <v>3</v>
      </c>
      <c r="B9" s="17" t="s">
        <v>7</v>
      </c>
      <c r="C9" s="24" t="s">
        <v>8</v>
      </c>
      <c r="D9" s="129"/>
      <c r="E9" s="130"/>
      <c r="F9" s="131"/>
      <c r="G9" s="132"/>
      <c r="H9" s="129"/>
      <c r="I9" s="130"/>
      <c r="J9" s="136"/>
      <c r="K9" s="137"/>
      <c r="L9" s="129"/>
      <c r="M9" s="130"/>
      <c r="N9" s="138"/>
      <c r="O9" s="139"/>
      <c r="P9" s="129"/>
      <c r="Q9" s="130"/>
      <c r="R9" s="140"/>
      <c r="S9" s="141"/>
      <c r="T9" s="129"/>
      <c r="U9" s="130"/>
      <c r="V9" s="142"/>
      <c r="W9" s="143"/>
      <c r="X9" s="129"/>
      <c r="Y9" s="130"/>
      <c r="Z9" s="142"/>
      <c r="AA9" s="143"/>
      <c r="AB9" s="129"/>
      <c r="AC9" s="130"/>
      <c r="AD9" s="131"/>
      <c r="AE9" s="132"/>
      <c r="AF9" s="129"/>
      <c r="AG9" s="130"/>
      <c r="AH9" s="133"/>
      <c r="AI9" s="134"/>
      <c r="AJ9" s="129"/>
      <c r="AK9" s="130"/>
      <c r="AL9" s="8">
        <f t="shared" si="0"/>
        <v>0</v>
      </c>
      <c r="AM9" s="8">
        <f t="shared" si="1"/>
        <v>0</v>
      </c>
    </row>
    <row r="10" spans="1:45" s="9" customFormat="1" ht="16.899999999999999" customHeight="1">
      <c r="A10" s="6">
        <v>4</v>
      </c>
      <c r="B10" s="17" t="s">
        <v>117</v>
      </c>
      <c r="C10" s="24" t="s">
        <v>9</v>
      </c>
      <c r="D10" s="129"/>
      <c r="E10" s="130"/>
      <c r="F10" s="131"/>
      <c r="G10" s="132"/>
      <c r="H10" s="129"/>
      <c r="I10" s="130"/>
      <c r="J10" s="136"/>
      <c r="K10" s="137"/>
      <c r="L10" s="129"/>
      <c r="M10" s="130"/>
      <c r="N10" s="138"/>
      <c r="O10" s="139"/>
      <c r="P10" s="129"/>
      <c r="Q10" s="130"/>
      <c r="R10" s="140"/>
      <c r="S10" s="141"/>
      <c r="T10" s="129"/>
      <c r="U10" s="130"/>
      <c r="V10" s="142"/>
      <c r="W10" s="143"/>
      <c r="X10" s="129"/>
      <c r="Y10" s="130"/>
      <c r="Z10" s="142"/>
      <c r="AA10" s="143"/>
      <c r="AB10" s="129"/>
      <c r="AC10" s="130"/>
      <c r="AD10" s="131"/>
      <c r="AE10" s="132"/>
      <c r="AF10" s="129"/>
      <c r="AG10" s="130"/>
      <c r="AH10" s="133"/>
      <c r="AI10" s="134"/>
      <c r="AJ10" s="129"/>
      <c r="AK10" s="130"/>
      <c r="AL10" s="8">
        <f t="shared" si="0"/>
        <v>0</v>
      </c>
      <c r="AM10" s="8">
        <f t="shared" si="1"/>
        <v>0</v>
      </c>
    </row>
    <row r="11" spans="1:45" s="9" customFormat="1" ht="16.899999999999999" customHeight="1">
      <c r="A11" s="6">
        <v>5</v>
      </c>
      <c r="B11" s="17" t="s">
        <v>10</v>
      </c>
      <c r="C11" s="24" t="s">
        <v>11</v>
      </c>
      <c r="D11" s="129"/>
      <c r="E11" s="130"/>
      <c r="F11" s="131"/>
      <c r="G11" s="132"/>
      <c r="H11" s="129"/>
      <c r="I11" s="130"/>
      <c r="J11" s="136"/>
      <c r="K11" s="137"/>
      <c r="L11" s="129"/>
      <c r="M11" s="130"/>
      <c r="N11" s="138"/>
      <c r="O11" s="139"/>
      <c r="P11" s="129"/>
      <c r="Q11" s="130"/>
      <c r="R11" s="140"/>
      <c r="S11" s="141"/>
      <c r="T11" s="129"/>
      <c r="U11" s="130"/>
      <c r="V11" s="142"/>
      <c r="W11" s="143"/>
      <c r="X11" s="129"/>
      <c r="Y11" s="130"/>
      <c r="Z11" s="142"/>
      <c r="AA11" s="143"/>
      <c r="AB11" s="129"/>
      <c r="AC11" s="130"/>
      <c r="AD11" s="131"/>
      <c r="AE11" s="132"/>
      <c r="AF11" s="129"/>
      <c r="AG11" s="130"/>
      <c r="AH11" s="133"/>
      <c r="AI11" s="134"/>
      <c r="AJ11" s="129"/>
      <c r="AK11" s="130"/>
      <c r="AL11" s="8">
        <f t="shared" si="0"/>
        <v>0</v>
      </c>
      <c r="AM11" s="8">
        <f t="shared" si="1"/>
        <v>0</v>
      </c>
    </row>
    <row r="12" spans="1:45" s="9" customFormat="1" ht="16.899999999999999" customHeight="1">
      <c r="A12" s="6">
        <v>6</v>
      </c>
      <c r="B12" s="17" t="s">
        <v>12</v>
      </c>
      <c r="C12" s="24" t="s">
        <v>13</v>
      </c>
      <c r="D12" s="129"/>
      <c r="E12" s="130"/>
      <c r="F12" s="131"/>
      <c r="G12" s="132"/>
      <c r="H12" s="129"/>
      <c r="I12" s="130"/>
      <c r="J12" s="136"/>
      <c r="K12" s="137"/>
      <c r="L12" s="129"/>
      <c r="M12" s="130"/>
      <c r="N12" s="138"/>
      <c r="O12" s="139"/>
      <c r="P12" s="129"/>
      <c r="Q12" s="130"/>
      <c r="R12" s="140"/>
      <c r="S12" s="141"/>
      <c r="T12" s="129"/>
      <c r="U12" s="130"/>
      <c r="V12" s="142"/>
      <c r="W12" s="143"/>
      <c r="X12" s="129"/>
      <c r="Y12" s="130"/>
      <c r="Z12" s="142"/>
      <c r="AA12" s="143"/>
      <c r="AB12" s="129"/>
      <c r="AC12" s="130"/>
      <c r="AD12" s="131"/>
      <c r="AE12" s="132"/>
      <c r="AF12" s="129"/>
      <c r="AG12" s="130"/>
      <c r="AH12" s="133"/>
      <c r="AI12" s="134"/>
      <c r="AJ12" s="129"/>
      <c r="AK12" s="130"/>
      <c r="AL12" s="8">
        <f t="shared" si="0"/>
        <v>0</v>
      </c>
      <c r="AM12" s="8">
        <f t="shared" si="1"/>
        <v>0</v>
      </c>
    </row>
    <row r="13" spans="1:45" s="9" customFormat="1" ht="16.899999999999999" customHeight="1">
      <c r="A13" s="6">
        <v>7</v>
      </c>
      <c r="B13" s="17" t="s">
        <v>14</v>
      </c>
      <c r="C13" s="24" t="s">
        <v>15</v>
      </c>
      <c r="D13" s="129"/>
      <c r="E13" s="130"/>
      <c r="F13" s="131"/>
      <c r="G13" s="132"/>
      <c r="H13" s="129"/>
      <c r="I13" s="130"/>
      <c r="J13" s="136"/>
      <c r="K13" s="137"/>
      <c r="L13" s="129"/>
      <c r="M13" s="130"/>
      <c r="N13" s="138"/>
      <c r="O13" s="139"/>
      <c r="P13" s="129"/>
      <c r="Q13" s="130"/>
      <c r="R13" s="140"/>
      <c r="S13" s="141"/>
      <c r="T13" s="129"/>
      <c r="U13" s="130"/>
      <c r="V13" s="142"/>
      <c r="W13" s="143"/>
      <c r="X13" s="129"/>
      <c r="Y13" s="130"/>
      <c r="Z13" s="142"/>
      <c r="AA13" s="143"/>
      <c r="AB13" s="129"/>
      <c r="AC13" s="130"/>
      <c r="AD13" s="131"/>
      <c r="AE13" s="132"/>
      <c r="AF13" s="129"/>
      <c r="AG13" s="130"/>
      <c r="AH13" s="133"/>
      <c r="AI13" s="134"/>
      <c r="AJ13" s="129"/>
      <c r="AK13" s="130"/>
      <c r="AL13" s="8">
        <f t="shared" si="0"/>
        <v>0</v>
      </c>
      <c r="AM13" s="8">
        <f t="shared" si="1"/>
        <v>0</v>
      </c>
    </row>
    <row r="14" spans="1:45" s="9" customFormat="1" ht="16.899999999999999" customHeight="1">
      <c r="A14" s="6"/>
      <c r="B14" s="17" t="s">
        <v>238</v>
      </c>
      <c r="C14" s="24" t="s">
        <v>239</v>
      </c>
      <c r="D14" s="129"/>
      <c r="E14" s="130"/>
      <c r="F14" s="131"/>
      <c r="G14" s="132"/>
      <c r="H14" s="129"/>
      <c r="I14" s="130"/>
      <c r="J14" s="136"/>
      <c r="K14" s="137"/>
      <c r="L14" s="129"/>
      <c r="M14" s="130"/>
      <c r="N14" s="138"/>
      <c r="O14" s="139"/>
      <c r="P14" s="129"/>
      <c r="Q14" s="130"/>
      <c r="R14" s="140"/>
      <c r="S14" s="141"/>
      <c r="T14" s="129"/>
      <c r="U14" s="130"/>
      <c r="V14" s="142"/>
      <c r="W14" s="143"/>
      <c r="X14" s="129"/>
      <c r="Y14" s="130"/>
      <c r="Z14" s="142"/>
      <c r="AA14" s="143"/>
      <c r="AB14" s="129"/>
      <c r="AC14" s="130"/>
      <c r="AD14" s="131"/>
      <c r="AE14" s="132"/>
      <c r="AF14" s="129"/>
      <c r="AG14" s="130"/>
      <c r="AH14" s="133"/>
      <c r="AI14" s="134"/>
      <c r="AJ14" s="129"/>
      <c r="AK14" s="130"/>
      <c r="AL14" s="8">
        <f t="shared" si="0"/>
        <v>0</v>
      </c>
      <c r="AM14" s="8">
        <f t="shared" si="1"/>
        <v>0</v>
      </c>
    </row>
    <row r="15" spans="1:45" s="9" customFormat="1" ht="16.899999999999999" customHeight="1">
      <c r="A15" s="6">
        <v>8</v>
      </c>
      <c r="B15" s="17" t="s">
        <v>16</v>
      </c>
      <c r="C15" s="24" t="s">
        <v>17</v>
      </c>
      <c r="D15" s="129"/>
      <c r="E15" s="130"/>
      <c r="F15" s="131"/>
      <c r="G15" s="132"/>
      <c r="H15" s="129"/>
      <c r="I15" s="130"/>
      <c r="J15" s="136"/>
      <c r="K15" s="137"/>
      <c r="L15" s="129"/>
      <c r="M15" s="130"/>
      <c r="N15" s="138"/>
      <c r="O15" s="139"/>
      <c r="P15" s="129"/>
      <c r="Q15" s="130"/>
      <c r="R15" s="140"/>
      <c r="S15" s="141"/>
      <c r="T15" s="129"/>
      <c r="U15" s="130"/>
      <c r="V15" s="142"/>
      <c r="W15" s="143"/>
      <c r="X15" s="129"/>
      <c r="Y15" s="130"/>
      <c r="Z15" s="142"/>
      <c r="AA15" s="143"/>
      <c r="AB15" s="129"/>
      <c r="AC15" s="130"/>
      <c r="AD15" s="131"/>
      <c r="AE15" s="132"/>
      <c r="AF15" s="129"/>
      <c r="AG15" s="130"/>
      <c r="AH15" s="133"/>
      <c r="AI15" s="134"/>
      <c r="AJ15" s="129"/>
      <c r="AK15" s="130"/>
      <c r="AL15" s="8">
        <f t="shared" si="0"/>
        <v>0</v>
      </c>
      <c r="AM15" s="8">
        <f t="shared" si="1"/>
        <v>0</v>
      </c>
    </row>
    <row r="16" spans="1:45" s="9" customFormat="1" ht="16.899999999999999" customHeight="1">
      <c r="A16" s="6">
        <v>9</v>
      </c>
      <c r="B16" s="17" t="s">
        <v>18</v>
      </c>
      <c r="C16" s="24" t="s">
        <v>19</v>
      </c>
      <c r="D16" s="129"/>
      <c r="E16" s="130"/>
      <c r="F16" s="131"/>
      <c r="G16" s="132"/>
      <c r="H16" s="129"/>
      <c r="I16" s="130"/>
      <c r="J16" s="136"/>
      <c r="K16" s="137"/>
      <c r="L16" s="129"/>
      <c r="M16" s="130"/>
      <c r="N16" s="138"/>
      <c r="O16" s="139"/>
      <c r="P16" s="129"/>
      <c r="Q16" s="130"/>
      <c r="R16" s="140"/>
      <c r="S16" s="141"/>
      <c r="T16" s="129"/>
      <c r="U16" s="130"/>
      <c r="V16" s="142"/>
      <c r="W16" s="143"/>
      <c r="X16" s="129"/>
      <c r="Y16" s="130"/>
      <c r="Z16" s="142"/>
      <c r="AA16" s="143"/>
      <c r="AB16" s="129"/>
      <c r="AC16" s="130"/>
      <c r="AD16" s="131"/>
      <c r="AE16" s="132"/>
      <c r="AF16" s="129"/>
      <c r="AG16" s="130"/>
      <c r="AH16" s="133"/>
      <c r="AI16" s="134"/>
      <c r="AJ16" s="129"/>
      <c r="AK16" s="130"/>
      <c r="AL16" s="8">
        <f t="shared" si="0"/>
        <v>0</v>
      </c>
      <c r="AM16" s="8">
        <f t="shared" si="1"/>
        <v>0</v>
      </c>
    </row>
    <row r="17" spans="1:39" s="9" customFormat="1" ht="16.899999999999999" customHeight="1">
      <c r="A17" s="6">
        <v>10</v>
      </c>
      <c r="B17" s="17" t="s">
        <v>118</v>
      </c>
      <c r="C17" s="24" t="s">
        <v>20</v>
      </c>
      <c r="D17" s="129"/>
      <c r="E17" s="130"/>
      <c r="F17" s="131"/>
      <c r="G17" s="132"/>
      <c r="H17" s="129"/>
      <c r="I17" s="130"/>
      <c r="J17" s="136"/>
      <c r="K17" s="137"/>
      <c r="L17" s="129"/>
      <c r="M17" s="130"/>
      <c r="N17" s="138"/>
      <c r="O17" s="139"/>
      <c r="P17" s="129"/>
      <c r="Q17" s="130"/>
      <c r="R17" s="140"/>
      <c r="S17" s="141"/>
      <c r="T17" s="129"/>
      <c r="U17" s="130"/>
      <c r="V17" s="142"/>
      <c r="W17" s="143"/>
      <c r="X17" s="129"/>
      <c r="Y17" s="130"/>
      <c r="Z17" s="142"/>
      <c r="AA17" s="143"/>
      <c r="AB17" s="129"/>
      <c r="AC17" s="130"/>
      <c r="AD17" s="131"/>
      <c r="AE17" s="132"/>
      <c r="AF17" s="129"/>
      <c r="AG17" s="130"/>
      <c r="AH17" s="133"/>
      <c r="AI17" s="134"/>
      <c r="AJ17" s="129"/>
      <c r="AK17" s="130"/>
      <c r="AL17" s="8">
        <f t="shared" si="0"/>
        <v>0</v>
      </c>
      <c r="AM17" s="8">
        <f t="shared" si="1"/>
        <v>0</v>
      </c>
    </row>
    <row r="18" spans="1:39" s="9" customFormat="1" ht="16.5" customHeight="1">
      <c r="A18" s="6">
        <v>11</v>
      </c>
      <c r="B18" s="17" t="s">
        <v>21</v>
      </c>
      <c r="C18" s="24" t="s">
        <v>22</v>
      </c>
      <c r="D18" s="129"/>
      <c r="E18" s="130"/>
      <c r="F18" s="131"/>
      <c r="G18" s="132"/>
      <c r="H18" s="129"/>
      <c r="I18" s="130"/>
      <c r="J18" s="136"/>
      <c r="K18" s="137"/>
      <c r="L18" s="129"/>
      <c r="M18" s="130"/>
      <c r="N18" s="138"/>
      <c r="O18" s="139"/>
      <c r="P18" s="129"/>
      <c r="Q18" s="130"/>
      <c r="R18" s="140"/>
      <c r="S18" s="141"/>
      <c r="T18" s="129"/>
      <c r="U18" s="130"/>
      <c r="V18" s="142"/>
      <c r="W18" s="143"/>
      <c r="X18" s="129"/>
      <c r="Y18" s="130"/>
      <c r="Z18" s="142"/>
      <c r="AA18" s="143"/>
      <c r="AB18" s="129"/>
      <c r="AC18" s="130"/>
      <c r="AD18" s="131"/>
      <c r="AE18" s="132"/>
      <c r="AF18" s="129"/>
      <c r="AG18" s="130"/>
      <c r="AH18" s="133"/>
      <c r="AI18" s="134"/>
      <c r="AJ18" s="129">
        <v>1</v>
      </c>
      <c r="AK18" s="130"/>
      <c r="AL18" s="8">
        <f t="shared" si="0"/>
        <v>1</v>
      </c>
      <c r="AM18" s="8">
        <f t="shared" si="1"/>
        <v>1</v>
      </c>
    </row>
    <row r="19" spans="1:39" s="9" customFormat="1" ht="16.899999999999999" customHeight="1">
      <c r="A19" s="6">
        <v>12</v>
      </c>
      <c r="B19" s="17" t="s">
        <v>165</v>
      </c>
      <c r="C19" s="24" t="s">
        <v>166</v>
      </c>
      <c r="D19" s="129"/>
      <c r="E19" s="130"/>
      <c r="F19" s="131"/>
      <c r="G19" s="132"/>
      <c r="H19" s="129"/>
      <c r="I19" s="130"/>
      <c r="J19" s="136"/>
      <c r="K19" s="137"/>
      <c r="L19" s="129"/>
      <c r="M19" s="130"/>
      <c r="N19" s="138"/>
      <c r="O19" s="139"/>
      <c r="P19" s="129"/>
      <c r="Q19" s="130"/>
      <c r="R19" s="140"/>
      <c r="S19" s="141"/>
      <c r="T19" s="129"/>
      <c r="U19" s="130"/>
      <c r="V19" s="142"/>
      <c r="W19" s="143"/>
      <c r="X19" s="129"/>
      <c r="Y19" s="130"/>
      <c r="Z19" s="142"/>
      <c r="AA19" s="143"/>
      <c r="AB19" s="129"/>
      <c r="AC19" s="130"/>
      <c r="AD19" s="131"/>
      <c r="AE19" s="132"/>
      <c r="AF19" s="129"/>
      <c r="AG19" s="130"/>
      <c r="AH19" s="133"/>
      <c r="AI19" s="134"/>
      <c r="AJ19" s="129"/>
      <c r="AK19" s="130"/>
      <c r="AL19" s="8">
        <f t="shared" si="0"/>
        <v>0</v>
      </c>
      <c r="AM19" s="8">
        <f t="shared" si="1"/>
        <v>0</v>
      </c>
    </row>
    <row r="20" spans="1:39" s="9" customFormat="1" ht="16.899999999999999" customHeight="1">
      <c r="A20" s="6"/>
      <c r="B20" s="17" t="s">
        <v>242</v>
      </c>
      <c r="C20" s="24" t="s">
        <v>243</v>
      </c>
      <c r="D20" s="129"/>
      <c r="E20" s="130"/>
      <c r="F20" s="131"/>
      <c r="G20" s="132"/>
      <c r="H20" s="129"/>
      <c r="I20" s="130"/>
      <c r="J20" s="136"/>
      <c r="K20" s="137"/>
      <c r="L20" s="129"/>
      <c r="M20" s="130"/>
      <c r="N20" s="138"/>
      <c r="O20" s="139"/>
      <c r="P20" s="129"/>
      <c r="Q20" s="130"/>
      <c r="R20" s="140"/>
      <c r="S20" s="141"/>
      <c r="T20" s="129"/>
      <c r="U20" s="130"/>
      <c r="V20" s="142"/>
      <c r="W20" s="143"/>
      <c r="X20" s="129"/>
      <c r="Y20" s="130"/>
      <c r="Z20" s="142"/>
      <c r="AA20" s="143"/>
      <c r="AB20" s="129"/>
      <c r="AC20" s="130"/>
      <c r="AD20" s="131"/>
      <c r="AE20" s="132"/>
      <c r="AF20" s="129"/>
      <c r="AG20" s="130"/>
      <c r="AH20" s="133"/>
      <c r="AI20" s="134"/>
      <c r="AJ20" s="129"/>
      <c r="AK20" s="130"/>
      <c r="AL20" s="8">
        <f>COUNT(D20:AK20)</f>
        <v>0</v>
      </c>
      <c r="AM20" s="8">
        <f>SUM(D20:AK20)</f>
        <v>0</v>
      </c>
    </row>
    <row r="21" spans="1:39" s="9" customFormat="1" ht="16.899999999999999" customHeight="1">
      <c r="A21" s="6">
        <v>13</v>
      </c>
      <c r="B21" s="17" t="s">
        <v>159</v>
      </c>
      <c r="C21" s="75" t="s">
        <v>160</v>
      </c>
      <c r="D21" s="129"/>
      <c r="E21" s="130"/>
      <c r="F21" s="131"/>
      <c r="G21" s="132"/>
      <c r="H21" s="129"/>
      <c r="I21" s="130"/>
      <c r="J21" s="136"/>
      <c r="K21" s="137"/>
      <c r="L21" s="129"/>
      <c r="M21" s="130"/>
      <c r="N21" s="138"/>
      <c r="O21" s="139"/>
      <c r="P21" s="129"/>
      <c r="Q21" s="130"/>
      <c r="R21" s="140"/>
      <c r="S21" s="141"/>
      <c r="T21" s="129"/>
      <c r="U21" s="130"/>
      <c r="V21" s="142"/>
      <c r="W21" s="143"/>
      <c r="X21" s="129"/>
      <c r="Y21" s="130"/>
      <c r="Z21" s="142"/>
      <c r="AA21" s="143"/>
      <c r="AB21" s="129"/>
      <c r="AC21" s="130"/>
      <c r="AD21" s="131"/>
      <c r="AE21" s="132"/>
      <c r="AF21" s="129"/>
      <c r="AG21" s="130"/>
      <c r="AH21" s="133"/>
      <c r="AI21" s="134"/>
      <c r="AJ21" s="129"/>
      <c r="AK21" s="130"/>
      <c r="AL21" s="8">
        <f t="shared" si="0"/>
        <v>0</v>
      </c>
      <c r="AM21" s="8">
        <f t="shared" si="1"/>
        <v>0</v>
      </c>
    </row>
    <row r="22" spans="1:39" s="9" customFormat="1" ht="16.899999999999999" customHeight="1">
      <c r="A22" s="6">
        <v>14</v>
      </c>
      <c r="B22" s="17" t="s">
        <v>23</v>
      </c>
      <c r="C22" s="24" t="s">
        <v>24</v>
      </c>
      <c r="D22" s="129"/>
      <c r="E22" s="130"/>
      <c r="F22" s="131"/>
      <c r="G22" s="132"/>
      <c r="H22" s="129"/>
      <c r="I22" s="130"/>
      <c r="J22" s="136"/>
      <c r="K22" s="137"/>
      <c r="L22" s="129"/>
      <c r="M22" s="130"/>
      <c r="N22" s="138"/>
      <c r="O22" s="139"/>
      <c r="P22" s="129"/>
      <c r="Q22" s="130"/>
      <c r="R22" s="140"/>
      <c r="S22" s="141"/>
      <c r="T22" s="129"/>
      <c r="U22" s="130"/>
      <c r="V22" s="142"/>
      <c r="W22" s="143"/>
      <c r="X22" s="129"/>
      <c r="Y22" s="130"/>
      <c r="Z22" s="142"/>
      <c r="AA22" s="143"/>
      <c r="AB22" s="129"/>
      <c r="AC22" s="130"/>
      <c r="AD22" s="131"/>
      <c r="AE22" s="132"/>
      <c r="AF22" s="129"/>
      <c r="AG22" s="130"/>
      <c r="AH22" s="133"/>
      <c r="AI22" s="134"/>
      <c r="AJ22" s="129"/>
      <c r="AK22" s="130"/>
      <c r="AL22" s="8">
        <f t="shared" si="0"/>
        <v>0</v>
      </c>
      <c r="AM22" s="8">
        <f t="shared" si="1"/>
        <v>0</v>
      </c>
    </row>
    <row r="23" spans="1:39" s="9" customFormat="1" ht="16.899999999999999" customHeight="1">
      <c r="A23" s="6">
        <v>15</v>
      </c>
      <c r="B23" s="17" t="s">
        <v>119</v>
      </c>
      <c r="C23" s="24" t="s">
        <v>25</v>
      </c>
      <c r="D23" s="129"/>
      <c r="E23" s="130"/>
      <c r="F23" s="131"/>
      <c r="G23" s="132"/>
      <c r="H23" s="129"/>
      <c r="I23" s="130"/>
      <c r="J23" s="136">
        <v>1</v>
      </c>
      <c r="K23" s="137"/>
      <c r="L23" s="129">
        <v>1</v>
      </c>
      <c r="M23" s="130"/>
      <c r="N23" s="138">
        <v>1</v>
      </c>
      <c r="O23" s="139"/>
      <c r="P23" s="129"/>
      <c r="Q23" s="130"/>
      <c r="R23" s="140"/>
      <c r="S23" s="141"/>
      <c r="T23" s="129"/>
      <c r="U23" s="130"/>
      <c r="V23" s="142"/>
      <c r="W23" s="143"/>
      <c r="X23" s="129"/>
      <c r="Y23" s="130"/>
      <c r="Z23" s="142"/>
      <c r="AA23" s="143"/>
      <c r="AB23" s="129"/>
      <c r="AC23" s="130"/>
      <c r="AD23" s="131"/>
      <c r="AE23" s="132"/>
      <c r="AF23" s="129"/>
      <c r="AG23" s="130"/>
      <c r="AH23" s="133"/>
      <c r="AI23" s="134"/>
      <c r="AJ23" s="129"/>
      <c r="AK23" s="130"/>
      <c r="AL23" s="8">
        <f t="shared" si="0"/>
        <v>3</v>
      </c>
      <c r="AM23" s="8">
        <f t="shared" si="1"/>
        <v>3</v>
      </c>
    </row>
    <row r="24" spans="1:39" s="9" customFormat="1" ht="16.899999999999999" customHeight="1">
      <c r="A24" s="6">
        <v>16</v>
      </c>
      <c r="B24" s="17" t="s">
        <v>120</v>
      </c>
      <c r="C24" s="24" t="s">
        <v>26</v>
      </c>
      <c r="D24" s="129"/>
      <c r="E24" s="130"/>
      <c r="F24" s="131"/>
      <c r="G24" s="132"/>
      <c r="H24" s="129"/>
      <c r="I24" s="130"/>
      <c r="J24" s="136"/>
      <c r="K24" s="137"/>
      <c r="L24" s="129"/>
      <c r="M24" s="130"/>
      <c r="N24" s="138"/>
      <c r="O24" s="139"/>
      <c r="P24" s="129"/>
      <c r="Q24" s="130"/>
      <c r="R24" s="140"/>
      <c r="S24" s="141"/>
      <c r="T24" s="129"/>
      <c r="U24" s="130"/>
      <c r="V24" s="142"/>
      <c r="W24" s="143"/>
      <c r="X24" s="129"/>
      <c r="Y24" s="130"/>
      <c r="Z24" s="142"/>
      <c r="AA24" s="143"/>
      <c r="AB24" s="129"/>
      <c r="AC24" s="130"/>
      <c r="AD24" s="131"/>
      <c r="AE24" s="132"/>
      <c r="AF24" s="129"/>
      <c r="AG24" s="130"/>
      <c r="AH24" s="133"/>
      <c r="AI24" s="134"/>
      <c r="AJ24" s="129"/>
      <c r="AK24" s="130"/>
      <c r="AL24" s="8">
        <f t="shared" si="0"/>
        <v>0</v>
      </c>
      <c r="AM24" s="8">
        <f t="shared" si="1"/>
        <v>0</v>
      </c>
    </row>
    <row r="25" spans="1:39" s="9" customFormat="1" ht="16.899999999999999" customHeight="1">
      <c r="A25" s="6">
        <v>17</v>
      </c>
      <c r="B25" s="17" t="s">
        <v>121</v>
      </c>
      <c r="C25" s="24" t="s">
        <v>27</v>
      </c>
      <c r="D25" s="129"/>
      <c r="E25" s="130"/>
      <c r="F25" s="131"/>
      <c r="G25" s="132"/>
      <c r="H25" s="129"/>
      <c r="I25" s="130"/>
      <c r="J25" s="136"/>
      <c r="K25" s="137"/>
      <c r="L25" s="129"/>
      <c r="M25" s="130"/>
      <c r="N25" s="138"/>
      <c r="O25" s="139"/>
      <c r="P25" s="129"/>
      <c r="Q25" s="130"/>
      <c r="R25" s="140"/>
      <c r="S25" s="141"/>
      <c r="T25" s="129"/>
      <c r="U25" s="130"/>
      <c r="V25" s="142">
        <v>1</v>
      </c>
      <c r="W25" s="143"/>
      <c r="X25" s="129"/>
      <c r="Y25" s="130"/>
      <c r="Z25" s="142"/>
      <c r="AA25" s="143"/>
      <c r="AB25" s="129"/>
      <c r="AC25" s="130"/>
      <c r="AD25" s="131"/>
      <c r="AE25" s="132"/>
      <c r="AF25" s="129"/>
      <c r="AG25" s="130"/>
      <c r="AH25" s="133">
        <v>1</v>
      </c>
      <c r="AI25" s="134"/>
      <c r="AJ25" s="129"/>
      <c r="AK25" s="130"/>
      <c r="AL25" s="8">
        <f t="shared" si="0"/>
        <v>2</v>
      </c>
      <c r="AM25" s="8">
        <f t="shared" si="1"/>
        <v>2</v>
      </c>
    </row>
    <row r="26" spans="1:39" s="9" customFormat="1" ht="16.5" customHeight="1">
      <c r="A26" s="6">
        <v>18</v>
      </c>
      <c r="B26" s="17" t="s">
        <v>28</v>
      </c>
      <c r="C26" s="24" t="s">
        <v>29</v>
      </c>
      <c r="D26" s="129"/>
      <c r="E26" s="130"/>
      <c r="F26" s="131"/>
      <c r="G26" s="132"/>
      <c r="H26" s="129"/>
      <c r="I26" s="130"/>
      <c r="J26" s="136"/>
      <c r="K26" s="137"/>
      <c r="L26" s="129"/>
      <c r="M26" s="130"/>
      <c r="N26" s="138"/>
      <c r="O26" s="139"/>
      <c r="P26" s="129"/>
      <c r="Q26" s="130"/>
      <c r="R26" s="140"/>
      <c r="S26" s="141"/>
      <c r="T26" s="129"/>
      <c r="U26" s="130"/>
      <c r="V26" s="142"/>
      <c r="W26" s="143"/>
      <c r="X26" s="129"/>
      <c r="Y26" s="130"/>
      <c r="Z26" s="142"/>
      <c r="AA26" s="143"/>
      <c r="AB26" s="129"/>
      <c r="AC26" s="130"/>
      <c r="AD26" s="131"/>
      <c r="AE26" s="132"/>
      <c r="AF26" s="129"/>
      <c r="AG26" s="130"/>
      <c r="AH26" s="133"/>
      <c r="AI26" s="134"/>
      <c r="AJ26" s="129"/>
      <c r="AK26" s="130"/>
      <c r="AL26" s="8">
        <f t="shared" si="0"/>
        <v>0</v>
      </c>
      <c r="AM26" s="8">
        <f t="shared" si="1"/>
        <v>0</v>
      </c>
    </row>
    <row r="27" spans="1:39" s="9" customFormat="1" ht="16.899999999999999" customHeight="1">
      <c r="A27" s="6">
        <v>19</v>
      </c>
      <c r="B27" s="17" t="s">
        <v>30</v>
      </c>
      <c r="C27" s="24" t="s">
        <v>31</v>
      </c>
      <c r="D27" s="129"/>
      <c r="E27" s="130"/>
      <c r="F27" s="131">
        <v>1</v>
      </c>
      <c r="G27" s="132"/>
      <c r="H27" s="129">
        <v>1</v>
      </c>
      <c r="I27" s="130"/>
      <c r="J27" s="136"/>
      <c r="K27" s="137"/>
      <c r="L27" s="129"/>
      <c r="M27" s="130"/>
      <c r="N27" s="138">
        <v>1</v>
      </c>
      <c r="O27" s="139"/>
      <c r="P27" s="129"/>
      <c r="Q27" s="130"/>
      <c r="R27" s="140"/>
      <c r="S27" s="141"/>
      <c r="T27" s="129">
        <v>1</v>
      </c>
      <c r="U27" s="130"/>
      <c r="V27" s="142"/>
      <c r="W27" s="143"/>
      <c r="X27" s="129"/>
      <c r="Y27" s="130"/>
      <c r="Z27" s="142"/>
      <c r="AA27" s="143"/>
      <c r="AB27" s="129"/>
      <c r="AC27" s="130"/>
      <c r="AD27" s="131"/>
      <c r="AE27" s="132"/>
      <c r="AF27" s="129"/>
      <c r="AG27" s="130"/>
      <c r="AH27" s="133"/>
      <c r="AI27" s="134"/>
      <c r="AJ27" s="129"/>
      <c r="AK27" s="130"/>
      <c r="AL27" s="8">
        <f t="shared" si="0"/>
        <v>4</v>
      </c>
      <c r="AM27" s="8">
        <f t="shared" si="1"/>
        <v>4</v>
      </c>
    </row>
    <row r="28" spans="1:39" s="9" customFormat="1" ht="16.899999999999999" customHeight="1">
      <c r="A28" s="6">
        <v>20</v>
      </c>
      <c r="B28" s="17" t="s">
        <v>32</v>
      </c>
      <c r="C28" s="24" t="s">
        <v>33</v>
      </c>
      <c r="D28" s="129"/>
      <c r="E28" s="130"/>
      <c r="F28" s="131">
        <v>1</v>
      </c>
      <c r="G28" s="132"/>
      <c r="H28" s="129"/>
      <c r="I28" s="130"/>
      <c r="J28" s="136"/>
      <c r="K28" s="137"/>
      <c r="L28" s="129"/>
      <c r="M28" s="130"/>
      <c r="N28" s="138"/>
      <c r="O28" s="139"/>
      <c r="P28" s="129"/>
      <c r="Q28" s="130"/>
      <c r="R28" s="140"/>
      <c r="S28" s="141"/>
      <c r="T28" s="129"/>
      <c r="U28" s="130"/>
      <c r="V28" s="142"/>
      <c r="W28" s="143"/>
      <c r="X28" s="129"/>
      <c r="Y28" s="130"/>
      <c r="Z28" s="142"/>
      <c r="AA28" s="143"/>
      <c r="AB28" s="129"/>
      <c r="AC28" s="130"/>
      <c r="AD28" s="131"/>
      <c r="AE28" s="132"/>
      <c r="AF28" s="129"/>
      <c r="AG28" s="130"/>
      <c r="AH28" s="133"/>
      <c r="AI28" s="134"/>
      <c r="AJ28" s="129"/>
      <c r="AK28" s="130"/>
      <c r="AL28" s="8">
        <f t="shared" si="0"/>
        <v>1</v>
      </c>
      <c r="AM28" s="8">
        <f t="shared" si="1"/>
        <v>1</v>
      </c>
    </row>
    <row r="29" spans="1:39" s="9" customFormat="1" ht="16.899999999999999" customHeight="1">
      <c r="A29" s="6">
        <v>21</v>
      </c>
      <c r="B29" s="17" t="s">
        <v>34</v>
      </c>
      <c r="C29" s="24" t="s">
        <v>35</v>
      </c>
      <c r="D29" s="129"/>
      <c r="E29" s="130"/>
      <c r="F29" s="131"/>
      <c r="G29" s="132"/>
      <c r="H29" s="129"/>
      <c r="I29" s="130"/>
      <c r="J29" s="136"/>
      <c r="K29" s="137"/>
      <c r="L29" s="129"/>
      <c r="M29" s="130"/>
      <c r="N29" s="138"/>
      <c r="O29" s="139"/>
      <c r="P29" s="129"/>
      <c r="Q29" s="130"/>
      <c r="R29" s="140"/>
      <c r="S29" s="141"/>
      <c r="T29" s="129"/>
      <c r="U29" s="130"/>
      <c r="V29" s="142"/>
      <c r="W29" s="143"/>
      <c r="X29" s="129"/>
      <c r="Y29" s="130"/>
      <c r="Z29" s="142"/>
      <c r="AA29" s="143"/>
      <c r="AB29" s="129"/>
      <c r="AC29" s="130"/>
      <c r="AD29" s="131"/>
      <c r="AE29" s="132"/>
      <c r="AF29" s="129"/>
      <c r="AG29" s="130"/>
      <c r="AH29" s="133"/>
      <c r="AI29" s="134"/>
      <c r="AJ29" s="129"/>
      <c r="AK29" s="130"/>
      <c r="AL29" s="8">
        <f t="shared" si="0"/>
        <v>0</v>
      </c>
      <c r="AM29" s="8">
        <f t="shared" si="1"/>
        <v>0</v>
      </c>
    </row>
    <row r="30" spans="1:39" s="9" customFormat="1" ht="16.899999999999999" customHeight="1">
      <c r="A30" s="6">
        <v>22</v>
      </c>
      <c r="B30" s="17" t="s">
        <v>36</v>
      </c>
      <c r="C30" s="24" t="s">
        <v>37</v>
      </c>
      <c r="D30" s="129"/>
      <c r="E30" s="130"/>
      <c r="F30" s="131">
        <v>1</v>
      </c>
      <c r="G30" s="132"/>
      <c r="H30" s="129"/>
      <c r="I30" s="130"/>
      <c r="J30" s="136">
        <v>2</v>
      </c>
      <c r="K30" s="137"/>
      <c r="L30" s="129">
        <v>2</v>
      </c>
      <c r="M30" s="130"/>
      <c r="N30" s="138"/>
      <c r="O30" s="139"/>
      <c r="P30" s="129">
        <v>2</v>
      </c>
      <c r="Q30" s="130"/>
      <c r="R30" s="140"/>
      <c r="S30" s="141"/>
      <c r="T30" s="129"/>
      <c r="U30" s="130"/>
      <c r="V30" s="142">
        <v>1</v>
      </c>
      <c r="W30" s="143"/>
      <c r="X30" s="129"/>
      <c r="Y30" s="130"/>
      <c r="Z30" s="142"/>
      <c r="AA30" s="143"/>
      <c r="AB30" s="129">
        <v>1</v>
      </c>
      <c r="AC30" s="130"/>
      <c r="AD30" s="131">
        <v>1</v>
      </c>
      <c r="AE30" s="132"/>
      <c r="AF30" s="129">
        <v>2</v>
      </c>
      <c r="AG30" s="130"/>
      <c r="AH30" s="133"/>
      <c r="AI30" s="134"/>
      <c r="AJ30" s="129"/>
      <c r="AK30" s="130"/>
      <c r="AL30" s="8">
        <f t="shared" si="0"/>
        <v>8</v>
      </c>
      <c r="AM30" s="8">
        <f t="shared" si="1"/>
        <v>12</v>
      </c>
    </row>
    <row r="31" spans="1:39" s="9" customFormat="1" ht="16.899999999999999" customHeight="1">
      <c r="A31" s="6">
        <v>23</v>
      </c>
      <c r="B31" s="17" t="s">
        <v>122</v>
      </c>
      <c r="C31" s="24" t="s">
        <v>38</v>
      </c>
      <c r="D31" s="129"/>
      <c r="E31" s="130"/>
      <c r="F31" s="131"/>
      <c r="G31" s="132"/>
      <c r="H31" s="129"/>
      <c r="I31" s="130"/>
      <c r="J31" s="136"/>
      <c r="K31" s="137"/>
      <c r="L31" s="129"/>
      <c r="M31" s="130"/>
      <c r="N31" s="138"/>
      <c r="O31" s="139"/>
      <c r="P31" s="129"/>
      <c r="Q31" s="130"/>
      <c r="R31" s="140"/>
      <c r="S31" s="141"/>
      <c r="T31" s="129"/>
      <c r="U31" s="130"/>
      <c r="V31" s="142">
        <v>1</v>
      </c>
      <c r="W31" s="143"/>
      <c r="X31" s="129"/>
      <c r="Y31" s="130"/>
      <c r="Z31" s="142"/>
      <c r="AA31" s="143"/>
      <c r="AB31" s="129"/>
      <c r="AC31" s="130"/>
      <c r="AD31" s="131">
        <v>1</v>
      </c>
      <c r="AE31" s="132"/>
      <c r="AF31" s="129"/>
      <c r="AG31" s="130"/>
      <c r="AH31" s="133"/>
      <c r="AI31" s="134"/>
      <c r="AJ31" s="129"/>
      <c r="AK31" s="130"/>
      <c r="AL31" s="8">
        <f t="shared" si="0"/>
        <v>2</v>
      </c>
      <c r="AM31" s="8">
        <f t="shared" si="1"/>
        <v>2</v>
      </c>
    </row>
    <row r="32" spans="1:39" s="9" customFormat="1" ht="16.899999999999999" customHeight="1">
      <c r="A32" s="6">
        <v>24</v>
      </c>
      <c r="B32" s="17" t="s">
        <v>123</v>
      </c>
      <c r="C32" s="24" t="s">
        <v>39</v>
      </c>
      <c r="D32" s="129">
        <v>1</v>
      </c>
      <c r="E32" s="130"/>
      <c r="F32" s="131"/>
      <c r="G32" s="132"/>
      <c r="H32" s="129"/>
      <c r="I32" s="130"/>
      <c r="J32" s="136"/>
      <c r="K32" s="137"/>
      <c r="L32" s="129">
        <v>2</v>
      </c>
      <c r="M32" s="130"/>
      <c r="N32" s="138"/>
      <c r="O32" s="139"/>
      <c r="P32" s="129">
        <v>1</v>
      </c>
      <c r="Q32" s="130"/>
      <c r="R32" s="140"/>
      <c r="S32" s="141"/>
      <c r="T32" s="129"/>
      <c r="U32" s="130"/>
      <c r="V32" s="142"/>
      <c r="W32" s="143"/>
      <c r="X32" s="129">
        <v>1</v>
      </c>
      <c r="Y32" s="130"/>
      <c r="Z32" s="142"/>
      <c r="AA32" s="143"/>
      <c r="AB32" s="129"/>
      <c r="AC32" s="130"/>
      <c r="AD32" s="131">
        <v>1</v>
      </c>
      <c r="AE32" s="132"/>
      <c r="AF32" s="129"/>
      <c r="AG32" s="130"/>
      <c r="AH32" s="133"/>
      <c r="AI32" s="134"/>
      <c r="AJ32" s="129"/>
      <c r="AK32" s="130"/>
      <c r="AL32" s="8">
        <f t="shared" si="0"/>
        <v>5</v>
      </c>
      <c r="AM32" s="8">
        <f t="shared" si="1"/>
        <v>6</v>
      </c>
    </row>
    <row r="33" spans="1:39" s="9" customFormat="1" ht="16.899999999999999" customHeight="1">
      <c r="A33" s="6">
        <v>25</v>
      </c>
      <c r="B33" s="17" t="s">
        <v>40</v>
      </c>
      <c r="C33" s="24" t="s">
        <v>41</v>
      </c>
      <c r="D33" s="129"/>
      <c r="E33" s="130"/>
      <c r="F33" s="131"/>
      <c r="G33" s="132"/>
      <c r="H33" s="129">
        <v>1</v>
      </c>
      <c r="I33" s="130"/>
      <c r="J33" s="136"/>
      <c r="K33" s="137"/>
      <c r="L33" s="129"/>
      <c r="M33" s="130"/>
      <c r="N33" s="138"/>
      <c r="O33" s="139"/>
      <c r="P33" s="129"/>
      <c r="Q33" s="130"/>
      <c r="R33" s="140"/>
      <c r="S33" s="141"/>
      <c r="T33" s="129"/>
      <c r="U33" s="130"/>
      <c r="V33" s="142"/>
      <c r="W33" s="143"/>
      <c r="X33" s="129"/>
      <c r="Y33" s="130"/>
      <c r="Z33" s="142"/>
      <c r="AA33" s="143"/>
      <c r="AB33" s="129">
        <v>1</v>
      </c>
      <c r="AC33" s="130"/>
      <c r="AD33" s="131"/>
      <c r="AE33" s="132"/>
      <c r="AF33" s="129">
        <v>1</v>
      </c>
      <c r="AG33" s="130"/>
      <c r="AH33" s="133"/>
      <c r="AI33" s="134"/>
      <c r="AJ33" s="129"/>
      <c r="AK33" s="130"/>
      <c r="AL33" s="8">
        <f t="shared" si="0"/>
        <v>3</v>
      </c>
      <c r="AM33" s="8">
        <f t="shared" si="1"/>
        <v>3</v>
      </c>
    </row>
    <row r="34" spans="1:39" s="9" customFormat="1" ht="16.899999999999999" customHeight="1">
      <c r="A34" s="6">
        <v>26</v>
      </c>
      <c r="B34" s="17" t="s">
        <v>124</v>
      </c>
      <c r="C34" s="24" t="s">
        <v>177</v>
      </c>
      <c r="D34" s="129"/>
      <c r="E34" s="130"/>
      <c r="F34" s="131">
        <v>2</v>
      </c>
      <c r="G34" s="132"/>
      <c r="H34" s="129"/>
      <c r="I34" s="130"/>
      <c r="J34" s="136">
        <v>1</v>
      </c>
      <c r="K34" s="137"/>
      <c r="L34" s="129">
        <v>2</v>
      </c>
      <c r="M34" s="130"/>
      <c r="N34" s="138">
        <v>2</v>
      </c>
      <c r="O34" s="139"/>
      <c r="P34" s="129">
        <v>1</v>
      </c>
      <c r="Q34" s="130"/>
      <c r="R34" s="140"/>
      <c r="S34" s="141"/>
      <c r="T34" s="129"/>
      <c r="U34" s="130"/>
      <c r="V34" s="142"/>
      <c r="W34" s="143"/>
      <c r="X34" s="129"/>
      <c r="Y34" s="130"/>
      <c r="Z34" s="142"/>
      <c r="AA34" s="143"/>
      <c r="AB34" s="129"/>
      <c r="AC34" s="130"/>
      <c r="AD34" s="131"/>
      <c r="AE34" s="132"/>
      <c r="AF34" s="129"/>
      <c r="AG34" s="130"/>
      <c r="AH34" s="133"/>
      <c r="AI34" s="134"/>
      <c r="AJ34" s="129"/>
      <c r="AK34" s="130"/>
      <c r="AL34" s="8">
        <f t="shared" si="0"/>
        <v>5</v>
      </c>
      <c r="AM34" s="8">
        <f t="shared" si="1"/>
        <v>8</v>
      </c>
    </row>
    <row r="35" spans="1:39" s="9" customFormat="1" ht="16.899999999999999" customHeight="1">
      <c r="A35" s="6">
        <v>27</v>
      </c>
      <c r="B35" s="17" t="s">
        <v>42</v>
      </c>
      <c r="C35" s="24" t="s">
        <v>43</v>
      </c>
      <c r="D35" s="129">
        <v>1</v>
      </c>
      <c r="E35" s="130"/>
      <c r="F35" s="131"/>
      <c r="G35" s="132"/>
      <c r="H35" s="129"/>
      <c r="I35" s="130"/>
      <c r="J35" s="136"/>
      <c r="K35" s="137"/>
      <c r="L35" s="129"/>
      <c r="M35" s="130"/>
      <c r="N35" s="138"/>
      <c r="O35" s="139"/>
      <c r="P35" s="129"/>
      <c r="Q35" s="130"/>
      <c r="R35" s="140"/>
      <c r="S35" s="141"/>
      <c r="T35" s="129"/>
      <c r="U35" s="130"/>
      <c r="V35" s="142"/>
      <c r="W35" s="143"/>
      <c r="X35" s="129"/>
      <c r="Y35" s="130"/>
      <c r="Z35" s="142"/>
      <c r="AA35" s="143"/>
      <c r="AB35" s="129"/>
      <c r="AC35" s="130"/>
      <c r="AD35" s="131"/>
      <c r="AE35" s="132"/>
      <c r="AF35" s="129"/>
      <c r="AG35" s="130"/>
      <c r="AH35" s="133"/>
      <c r="AI35" s="134"/>
      <c r="AJ35" s="129"/>
      <c r="AK35" s="130"/>
      <c r="AL35" s="8">
        <f t="shared" si="0"/>
        <v>1</v>
      </c>
      <c r="AM35" s="8">
        <f t="shared" si="1"/>
        <v>1</v>
      </c>
    </row>
    <row r="36" spans="1:39" s="9" customFormat="1" ht="16.899999999999999" customHeight="1">
      <c r="A36" s="6">
        <v>28</v>
      </c>
      <c r="B36" s="17" t="s">
        <v>44</v>
      </c>
      <c r="C36" s="24" t="s">
        <v>45</v>
      </c>
      <c r="D36" s="129"/>
      <c r="E36" s="130"/>
      <c r="F36" s="131"/>
      <c r="G36" s="132"/>
      <c r="H36" s="129"/>
      <c r="I36" s="130"/>
      <c r="J36" s="136"/>
      <c r="K36" s="137"/>
      <c r="L36" s="129"/>
      <c r="M36" s="130"/>
      <c r="N36" s="138"/>
      <c r="O36" s="139"/>
      <c r="P36" s="129"/>
      <c r="Q36" s="130"/>
      <c r="R36" s="140"/>
      <c r="S36" s="141"/>
      <c r="T36" s="129"/>
      <c r="U36" s="130"/>
      <c r="V36" s="142"/>
      <c r="W36" s="143"/>
      <c r="X36" s="129"/>
      <c r="Y36" s="130"/>
      <c r="Z36" s="142"/>
      <c r="AA36" s="143"/>
      <c r="AB36" s="129"/>
      <c r="AC36" s="130"/>
      <c r="AD36" s="131"/>
      <c r="AE36" s="132"/>
      <c r="AF36" s="129"/>
      <c r="AG36" s="130"/>
      <c r="AH36" s="133">
        <v>1</v>
      </c>
      <c r="AI36" s="134"/>
      <c r="AJ36" s="129">
        <v>2</v>
      </c>
      <c r="AK36" s="130"/>
      <c r="AL36" s="8">
        <f t="shared" si="0"/>
        <v>2</v>
      </c>
      <c r="AM36" s="8">
        <f t="shared" si="1"/>
        <v>3</v>
      </c>
    </row>
    <row r="37" spans="1:39" s="9" customFormat="1" ht="16.899999999999999" customHeight="1">
      <c r="A37" s="6">
        <v>29</v>
      </c>
      <c r="B37" s="17" t="s">
        <v>46</v>
      </c>
      <c r="C37" s="24" t="s">
        <v>47</v>
      </c>
      <c r="D37" s="129"/>
      <c r="E37" s="130"/>
      <c r="F37" s="131"/>
      <c r="G37" s="132"/>
      <c r="H37" s="129"/>
      <c r="I37" s="130"/>
      <c r="J37" s="136"/>
      <c r="K37" s="137"/>
      <c r="L37" s="129"/>
      <c r="M37" s="130"/>
      <c r="N37" s="138"/>
      <c r="O37" s="139"/>
      <c r="P37" s="129"/>
      <c r="Q37" s="130"/>
      <c r="R37" s="140"/>
      <c r="S37" s="141"/>
      <c r="T37" s="129"/>
      <c r="U37" s="130"/>
      <c r="V37" s="142"/>
      <c r="W37" s="143"/>
      <c r="X37" s="129"/>
      <c r="Y37" s="130"/>
      <c r="Z37" s="142"/>
      <c r="AA37" s="143"/>
      <c r="AB37" s="129"/>
      <c r="AC37" s="130"/>
      <c r="AD37" s="131"/>
      <c r="AE37" s="132"/>
      <c r="AF37" s="129"/>
      <c r="AG37" s="130"/>
      <c r="AH37" s="133"/>
      <c r="AI37" s="134"/>
      <c r="AJ37" s="129"/>
      <c r="AK37" s="130"/>
      <c r="AL37" s="8">
        <f t="shared" si="0"/>
        <v>0</v>
      </c>
      <c r="AM37" s="8">
        <f t="shared" si="1"/>
        <v>0</v>
      </c>
    </row>
    <row r="38" spans="1:39" s="9" customFormat="1" ht="16.899999999999999" customHeight="1">
      <c r="A38" s="6">
        <v>30</v>
      </c>
      <c r="B38" s="17" t="s">
        <v>125</v>
      </c>
      <c r="C38" s="24" t="s">
        <v>48</v>
      </c>
      <c r="D38" s="129"/>
      <c r="E38" s="130"/>
      <c r="F38" s="131"/>
      <c r="G38" s="132"/>
      <c r="H38" s="129"/>
      <c r="I38" s="130"/>
      <c r="J38" s="136"/>
      <c r="K38" s="137"/>
      <c r="L38" s="129"/>
      <c r="M38" s="130"/>
      <c r="N38" s="138"/>
      <c r="O38" s="139"/>
      <c r="P38" s="129"/>
      <c r="Q38" s="130"/>
      <c r="R38" s="140"/>
      <c r="S38" s="141"/>
      <c r="T38" s="129"/>
      <c r="U38" s="130"/>
      <c r="V38" s="142"/>
      <c r="W38" s="143"/>
      <c r="X38" s="129"/>
      <c r="Y38" s="130"/>
      <c r="Z38" s="142"/>
      <c r="AA38" s="143"/>
      <c r="AB38" s="129"/>
      <c r="AC38" s="130"/>
      <c r="AD38" s="131"/>
      <c r="AE38" s="132"/>
      <c r="AF38" s="129"/>
      <c r="AG38" s="130"/>
      <c r="AH38" s="133"/>
      <c r="AI38" s="134"/>
      <c r="AJ38" s="129"/>
      <c r="AK38" s="130"/>
      <c r="AL38" s="8">
        <f t="shared" si="0"/>
        <v>0</v>
      </c>
      <c r="AM38" s="8">
        <f t="shared" si="1"/>
        <v>0</v>
      </c>
    </row>
    <row r="39" spans="1:39" s="9" customFormat="1" ht="16.899999999999999" customHeight="1">
      <c r="A39" s="6">
        <v>31</v>
      </c>
      <c r="B39" s="17" t="s">
        <v>126</v>
      </c>
      <c r="C39" s="75" t="s">
        <v>49</v>
      </c>
      <c r="D39" s="129"/>
      <c r="E39" s="130"/>
      <c r="F39" s="131"/>
      <c r="G39" s="132"/>
      <c r="H39" s="129">
        <v>1</v>
      </c>
      <c r="I39" s="130"/>
      <c r="J39" s="136">
        <v>1</v>
      </c>
      <c r="K39" s="137"/>
      <c r="L39" s="129">
        <v>2</v>
      </c>
      <c r="M39" s="130"/>
      <c r="N39" s="138">
        <v>1</v>
      </c>
      <c r="O39" s="139"/>
      <c r="P39" s="129"/>
      <c r="Q39" s="130"/>
      <c r="R39" s="140"/>
      <c r="S39" s="141"/>
      <c r="T39" s="129">
        <v>1</v>
      </c>
      <c r="U39" s="130"/>
      <c r="V39" s="142">
        <v>3</v>
      </c>
      <c r="W39" s="143"/>
      <c r="X39" s="129">
        <v>1</v>
      </c>
      <c r="Y39" s="130"/>
      <c r="Z39" s="142">
        <v>1</v>
      </c>
      <c r="AA39" s="143"/>
      <c r="AB39" s="129"/>
      <c r="AC39" s="130"/>
      <c r="AD39" s="131"/>
      <c r="AE39" s="132"/>
      <c r="AF39" s="129"/>
      <c r="AG39" s="130"/>
      <c r="AH39" s="133"/>
      <c r="AI39" s="134"/>
      <c r="AJ39" s="129"/>
      <c r="AK39" s="130"/>
      <c r="AL39" s="8">
        <f t="shared" si="0"/>
        <v>8</v>
      </c>
      <c r="AM39" s="8">
        <f t="shared" si="1"/>
        <v>11</v>
      </c>
    </row>
    <row r="40" spans="1:39" s="9" customFormat="1" ht="16.899999999999999" customHeight="1">
      <c r="A40" s="6">
        <v>32</v>
      </c>
      <c r="B40" s="17" t="s">
        <v>50</v>
      </c>
      <c r="C40" s="24" t="s">
        <v>51</v>
      </c>
      <c r="D40" s="129">
        <v>1</v>
      </c>
      <c r="E40" s="130"/>
      <c r="F40" s="131"/>
      <c r="G40" s="132"/>
      <c r="H40" s="129"/>
      <c r="I40" s="130"/>
      <c r="J40" s="136"/>
      <c r="K40" s="137"/>
      <c r="L40" s="129"/>
      <c r="M40" s="130"/>
      <c r="N40" s="138"/>
      <c r="O40" s="139"/>
      <c r="P40" s="129"/>
      <c r="Q40" s="130"/>
      <c r="R40" s="140"/>
      <c r="S40" s="141"/>
      <c r="T40" s="129"/>
      <c r="U40" s="130"/>
      <c r="V40" s="142"/>
      <c r="W40" s="143"/>
      <c r="X40" s="129"/>
      <c r="Y40" s="130"/>
      <c r="Z40" s="142"/>
      <c r="AA40" s="143"/>
      <c r="AB40" s="129"/>
      <c r="AC40" s="130"/>
      <c r="AD40" s="131"/>
      <c r="AE40" s="132"/>
      <c r="AF40" s="129"/>
      <c r="AG40" s="130"/>
      <c r="AH40" s="133"/>
      <c r="AI40" s="134"/>
      <c r="AJ40" s="129"/>
      <c r="AK40" s="130"/>
      <c r="AL40" s="8">
        <f t="shared" si="0"/>
        <v>1</v>
      </c>
      <c r="AM40" s="8">
        <f t="shared" si="1"/>
        <v>1</v>
      </c>
    </row>
    <row r="41" spans="1:39" s="9" customFormat="1" ht="16.899999999999999" customHeight="1">
      <c r="A41" s="6">
        <v>33</v>
      </c>
      <c r="B41" s="17" t="s">
        <v>52</v>
      </c>
      <c r="C41" s="24" t="s">
        <v>53</v>
      </c>
      <c r="D41" s="129"/>
      <c r="E41" s="130"/>
      <c r="F41" s="131"/>
      <c r="G41" s="132"/>
      <c r="H41" s="129"/>
      <c r="I41" s="130"/>
      <c r="J41" s="136"/>
      <c r="K41" s="137"/>
      <c r="L41" s="129"/>
      <c r="M41" s="130"/>
      <c r="N41" s="138"/>
      <c r="O41" s="139"/>
      <c r="P41" s="129"/>
      <c r="Q41" s="130"/>
      <c r="R41" s="140"/>
      <c r="S41" s="141"/>
      <c r="T41" s="129"/>
      <c r="U41" s="130"/>
      <c r="V41" s="142"/>
      <c r="W41" s="143"/>
      <c r="X41" s="129"/>
      <c r="Y41" s="130"/>
      <c r="Z41" s="142">
        <v>1</v>
      </c>
      <c r="AA41" s="143"/>
      <c r="AB41" s="129"/>
      <c r="AC41" s="130"/>
      <c r="AD41" s="131"/>
      <c r="AE41" s="132"/>
      <c r="AF41" s="129"/>
      <c r="AG41" s="130"/>
      <c r="AH41" s="133"/>
      <c r="AI41" s="134"/>
      <c r="AJ41" s="129"/>
      <c r="AK41" s="130"/>
      <c r="AL41" s="8">
        <f t="shared" si="0"/>
        <v>1</v>
      </c>
      <c r="AM41" s="8">
        <f t="shared" si="1"/>
        <v>1</v>
      </c>
    </row>
    <row r="42" spans="1:39" s="9" customFormat="1" ht="16.899999999999999" customHeight="1">
      <c r="A42" s="6">
        <v>34</v>
      </c>
      <c r="B42" s="17" t="s">
        <v>54</v>
      </c>
      <c r="C42" s="24" t="s">
        <v>55</v>
      </c>
      <c r="D42" s="129"/>
      <c r="E42" s="130"/>
      <c r="F42" s="131"/>
      <c r="G42" s="132"/>
      <c r="H42" s="129"/>
      <c r="I42" s="130"/>
      <c r="J42" s="136"/>
      <c r="K42" s="137"/>
      <c r="L42" s="129"/>
      <c r="M42" s="130"/>
      <c r="N42" s="138"/>
      <c r="O42" s="139"/>
      <c r="P42" s="129"/>
      <c r="Q42" s="130"/>
      <c r="R42" s="140"/>
      <c r="S42" s="141"/>
      <c r="T42" s="129"/>
      <c r="U42" s="130"/>
      <c r="V42" s="142"/>
      <c r="W42" s="143"/>
      <c r="X42" s="129"/>
      <c r="Y42" s="130"/>
      <c r="Z42" s="142"/>
      <c r="AA42" s="143"/>
      <c r="AB42" s="129"/>
      <c r="AC42" s="130"/>
      <c r="AD42" s="131"/>
      <c r="AE42" s="132"/>
      <c r="AF42" s="129"/>
      <c r="AG42" s="130"/>
      <c r="AH42" s="133"/>
      <c r="AI42" s="134"/>
      <c r="AJ42" s="129"/>
      <c r="AK42" s="130"/>
      <c r="AL42" s="8">
        <f t="shared" si="0"/>
        <v>0</v>
      </c>
      <c r="AM42" s="8">
        <f t="shared" si="1"/>
        <v>0</v>
      </c>
    </row>
    <row r="43" spans="1:39" s="9" customFormat="1" ht="16.899999999999999" customHeight="1">
      <c r="A43" s="6">
        <v>35</v>
      </c>
      <c r="B43" s="17" t="s">
        <v>127</v>
      </c>
      <c r="C43" s="24" t="s">
        <v>56</v>
      </c>
      <c r="D43" s="129"/>
      <c r="E43" s="130"/>
      <c r="F43" s="131"/>
      <c r="G43" s="132"/>
      <c r="H43" s="129"/>
      <c r="I43" s="130"/>
      <c r="J43" s="136"/>
      <c r="K43" s="137"/>
      <c r="L43" s="129"/>
      <c r="M43" s="130"/>
      <c r="N43" s="138"/>
      <c r="O43" s="139"/>
      <c r="P43" s="129"/>
      <c r="Q43" s="130"/>
      <c r="R43" s="140"/>
      <c r="S43" s="141"/>
      <c r="T43" s="129">
        <v>2</v>
      </c>
      <c r="U43" s="130"/>
      <c r="V43" s="142">
        <v>1</v>
      </c>
      <c r="W43" s="143"/>
      <c r="X43" s="129">
        <v>2</v>
      </c>
      <c r="Y43" s="130"/>
      <c r="Z43" s="142">
        <v>1</v>
      </c>
      <c r="AA43" s="143"/>
      <c r="AB43" s="129">
        <v>1</v>
      </c>
      <c r="AC43" s="130"/>
      <c r="AD43" s="131"/>
      <c r="AE43" s="132"/>
      <c r="AF43" s="129">
        <v>2</v>
      </c>
      <c r="AG43" s="130"/>
      <c r="AH43" s="133"/>
      <c r="AI43" s="134"/>
      <c r="AJ43" s="129">
        <v>1</v>
      </c>
      <c r="AK43" s="130"/>
      <c r="AL43" s="8">
        <f t="shared" si="0"/>
        <v>7</v>
      </c>
      <c r="AM43" s="8">
        <f t="shared" si="1"/>
        <v>10</v>
      </c>
    </row>
    <row r="44" spans="1:39" s="9" customFormat="1" ht="16.899999999999999" customHeight="1">
      <c r="A44" s="6">
        <v>36</v>
      </c>
      <c r="B44" s="17" t="s">
        <v>128</v>
      </c>
      <c r="C44" s="24" t="s">
        <v>57</v>
      </c>
      <c r="D44" s="129"/>
      <c r="E44" s="130"/>
      <c r="F44" s="131">
        <v>2</v>
      </c>
      <c r="G44" s="132"/>
      <c r="H44" s="129"/>
      <c r="I44" s="130"/>
      <c r="J44" s="136">
        <v>1</v>
      </c>
      <c r="K44" s="137"/>
      <c r="L44" s="129">
        <v>1</v>
      </c>
      <c r="M44" s="130"/>
      <c r="N44" s="138">
        <v>1</v>
      </c>
      <c r="O44" s="139"/>
      <c r="P44" s="129"/>
      <c r="Q44" s="130"/>
      <c r="R44" s="140">
        <v>1</v>
      </c>
      <c r="S44" s="141"/>
      <c r="T44" s="129"/>
      <c r="U44" s="130"/>
      <c r="V44" s="142"/>
      <c r="W44" s="143"/>
      <c r="X44" s="129">
        <v>1</v>
      </c>
      <c r="Y44" s="130"/>
      <c r="Z44" s="142">
        <v>1</v>
      </c>
      <c r="AA44" s="143"/>
      <c r="AB44" s="129"/>
      <c r="AC44" s="130"/>
      <c r="AD44" s="131">
        <v>2</v>
      </c>
      <c r="AE44" s="132"/>
      <c r="AF44" s="129">
        <v>1</v>
      </c>
      <c r="AG44" s="130"/>
      <c r="AH44" s="133"/>
      <c r="AI44" s="134"/>
      <c r="AJ44" s="129">
        <v>1</v>
      </c>
      <c r="AK44" s="130"/>
      <c r="AL44" s="8">
        <f t="shared" si="0"/>
        <v>10</v>
      </c>
      <c r="AM44" s="8">
        <f t="shared" si="1"/>
        <v>12</v>
      </c>
    </row>
    <row r="45" spans="1:39" s="9" customFormat="1" ht="16.899999999999999" customHeight="1">
      <c r="A45" s="6">
        <v>37</v>
      </c>
      <c r="B45" s="17" t="s">
        <v>129</v>
      </c>
      <c r="C45" s="24" t="s">
        <v>58</v>
      </c>
      <c r="D45" s="129">
        <v>2</v>
      </c>
      <c r="E45" s="130"/>
      <c r="F45" s="131"/>
      <c r="G45" s="132"/>
      <c r="H45" s="129">
        <v>1</v>
      </c>
      <c r="I45" s="130"/>
      <c r="J45" s="136">
        <v>1</v>
      </c>
      <c r="K45" s="137"/>
      <c r="L45" s="129">
        <v>1</v>
      </c>
      <c r="M45" s="130"/>
      <c r="N45" s="138"/>
      <c r="O45" s="139"/>
      <c r="P45" s="129">
        <v>1</v>
      </c>
      <c r="Q45" s="130"/>
      <c r="R45" s="140">
        <v>2</v>
      </c>
      <c r="S45" s="141"/>
      <c r="T45" s="129"/>
      <c r="U45" s="130"/>
      <c r="V45" s="142"/>
      <c r="W45" s="143"/>
      <c r="X45" s="129"/>
      <c r="Y45" s="130"/>
      <c r="Z45" s="142"/>
      <c r="AA45" s="143"/>
      <c r="AB45" s="129">
        <v>1</v>
      </c>
      <c r="AC45" s="130"/>
      <c r="AD45" s="131">
        <v>2</v>
      </c>
      <c r="AE45" s="132"/>
      <c r="AF45" s="129">
        <v>1</v>
      </c>
      <c r="AG45" s="130"/>
      <c r="AH45" s="133"/>
      <c r="AI45" s="134"/>
      <c r="AJ45" s="129">
        <v>1</v>
      </c>
      <c r="AK45" s="130"/>
      <c r="AL45" s="8">
        <f t="shared" si="0"/>
        <v>10</v>
      </c>
      <c r="AM45" s="8">
        <f t="shared" si="1"/>
        <v>13</v>
      </c>
    </row>
    <row r="46" spans="1:39" s="9" customFormat="1" ht="16.899999999999999" customHeight="1">
      <c r="A46" s="6">
        <v>38</v>
      </c>
      <c r="B46" s="17" t="s">
        <v>130</v>
      </c>
      <c r="C46" s="24" t="s">
        <v>59</v>
      </c>
      <c r="D46" s="129"/>
      <c r="E46" s="130"/>
      <c r="F46" s="131"/>
      <c r="G46" s="132"/>
      <c r="H46" s="129"/>
      <c r="I46" s="130"/>
      <c r="J46" s="136"/>
      <c r="K46" s="137"/>
      <c r="L46" s="129"/>
      <c r="M46" s="130"/>
      <c r="N46" s="138"/>
      <c r="O46" s="139"/>
      <c r="P46" s="129"/>
      <c r="Q46" s="130"/>
      <c r="R46" s="140"/>
      <c r="S46" s="141"/>
      <c r="T46" s="129"/>
      <c r="U46" s="130"/>
      <c r="V46" s="142"/>
      <c r="W46" s="143"/>
      <c r="X46" s="129"/>
      <c r="Y46" s="130"/>
      <c r="Z46" s="142"/>
      <c r="AA46" s="143"/>
      <c r="AB46" s="129"/>
      <c r="AC46" s="130"/>
      <c r="AD46" s="131"/>
      <c r="AE46" s="132"/>
      <c r="AF46" s="129"/>
      <c r="AG46" s="130"/>
      <c r="AH46" s="133">
        <v>1</v>
      </c>
      <c r="AI46" s="134"/>
      <c r="AJ46" s="129">
        <v>1</v>
      </c>
      <c r="AK46" s="130"/>
      <c r="AL46" s="8">
        <f t="shared" si="0"/>
        <v>2</v>
      </c>
      <c r="AM46" s="8">
        <f t="shared" si="1"/>
        <v>2</v>
      </c>
    </row>
    <row r="47" spans="1:39" s="9" customFormat="1" ht="16.899999999999999" customHeight="1">
      <c r="A47" s="6">
        <v>39</v>
      </c>
      <c r="B47" s="17" t="s">
        <v>60</v>
      </c>
      <c r="C47" s="24" t="s">
        <v>61</v>
      </c>
      <c r="D47" s="129"/>
      <c r="E47" s="130"/>
      <c r="F47" s="131"/>
      <c r="G47" s="132"/>
      <c r="H47" s="129"/>
      <c r="I47" s="130"/>
      <c r="J47" s="136"/>
      <c r="K47" s="137"/>
      <c r="L47" s="129"/>
      <c r="M47" s="130"/>
      <c r="N47" s="138"/>
      <c r="O47" s="139"/>
      <c r="P47" s="129"/>
      <c r="Q47" s="130"/>
      <c r="R47" s="140"/>
      <c r="S47" s="141"/>
      <c r="T47" s="129"/>
      <c r="U47" s="130"/>
      <c r="V47" s="142"/>
      <c r="W47" s="143"/>
      <c r="X47" s="129"/>
      <c r="Y47" s="130"/>
      <c r="Z47" s="142"/>
      <c r="AA47" s="143"/>
      <c r="AB47" s="129"/>
      <c r="AC47" s="130"/>
      <c r="AD47" s="131"/>
      <c r="AE47" s="132"/>
      <c r="AF47" s="129"/>
      <c r="AG47" s="130"/>
      <c r="AH47" s="133"/>
      <c r="AI47" s="134"/>
      <c r="AJ47" s="129"/>
      <c r="AK47" s="130"/>
      <c r="AL47" s="8">
        <f t="shared" si="0"/>
        <v>0</v>
      </c>
      <c r="AM47" s="8">
        <f t="shared" si="1"/>
        <v>0</v>
      </c>
    </row>
    <row r="48" spans="1:39" s="9" customFormat="1" ht="16.899999999999999" customHeight="1">
      <c r="A48" s="6">
        <v>40</v>
      </c>
      <c r="B48" s="17" t="s">
        <v>62</v>
      </c>
      <c r="C48" s="24" t="s">
        <v>161</v>
      </c>
      <c r="D48" s="129"/>
      <c r="E48" s="130"/>
      <c r="F48" s="131"/>
      <c r="G48" s="132"/>
      <c r="H48" s="129"/>
      <c r="I48" s="130"/>
      <c r="J48" s="136"/>
      <c r="K48" s="137"/>
      <c r="L48" s="129"/>
      <c r="M48" s="130"/>
      <c r="N48" s="138"/>
      <c r="O48" s="139"/>
      <c r="P48" s="129"/>
      <c r="Q48" s="130"/>
      <c r="R48" s="140"/>
      <c r="S48" s="141"/>
      <c r="T48" s="129"/>
      <c r="U48" s="130"/>
      <c r="V48" s="142"/>
      <c r="W48" s="143"/>
      <c r="X48" s="129"/>
      <c r="Y48" s="130"/>
      <c r="Z48" s="142"/>
      <c r="AA48" s="143"/>
      <c r="AB48" s="129"/>
      <c r="AC48" s="130"/>
      <c r="AD48" s="131"/>
      <c r="AE48" s="132"/>
      <c r="AF48" s="129"/>
      <c r="AG48" s="130"/>
      <c r="AH48" s="133"/>
      <c r="AI48" s="134"/>
      <c r="AJ48" s="129"/>
      <c r="AK48" s="130"/>
      <c r="AL48" s="8">
        <f t="shared" si="0"/>
        <v>0</v>
      </c>
      <c r="AM48" s="8">
        <f t="shared" si="1"/>
        <v>0</v>
      </c>
    </row>
    <row r="49" spans="1:39" s="9" customFormat="1" ht="16.899999999999999" customHeight="1">
      <c r="A49" s="6">
        <v>41</v>
      </c>
      <c r="B49" s="17" t="s">
        <v>63</v>
      </c>
      <c r="C49" s="75" t="s">
        <v>64</v>
      </c>
      <c r="D49" s="129"/>
      <c r="E49" s="130"/>
      <c r="F49" s="131"/>
      <c r="G49" s="132"/>
      <c r="H49" s="129"/>
      <c r="I49" s="130"/>
      <c r="J49" s="136"/>
      <c r="K49" s="137"/>
      <c r="L49" s="129"/>
      <c r="M49" s="130"/>
      <c r="N49" s="138"/>
      <c r="O49" s="139"/>
      <c r="P49" s="129"/>
      <c r="Q49" s="130"/>
      <c r="R49" s="140"/>
      <c r="S49" s="141"/>
      <c r="T49" s="129"/>
      <c r="U49" s="130"/>
      <c r="V49" s="142"/>
      <c r="W49" s="143"/>
      <c r="X49" s="129"/>
      <c r="Y49" s="130"/>
      <c r="Z49" s="142"/>
      <c r="AA49" s="143"/>
      <c r="AB49" s="129"/>
      <c r="AC49" s="130"/>
      <c r="AD49" s="131"/>
      <c r="AE49" s="132"/>
      <c r="AF49" s="129"/>
      <c r="AG49" s="130"/>
      <c r="AH49" s="133"/>
      <c r="AI49" s="134"/>
      <c r="AJ49" s="129"/>
      <c r="AK49" s="130"/>
      <c r="AL49" s="8">
        <f t="shared" si="0"/>
        <v>0</v>
      </c>
      <c r="AM49" s="8">
        <f t="shared" si="1"/>
        <v>0</v>
      </c>
    </row>
    <row r="50" spans="1:39" s="9" customFormat="1" ht="16.899999999999999" customHeight="1">
      <c r="A50" s="6">
        <v>42</v>
      </c>
      <c r="B50" s="17" t="s">
        <v>65</v>
      </c>
      <c r="C50" s="24" t="s">
        <v>162</v>
      </c>
      <c r="D50" s="129"/>
      <c r="E50" s="130"/>
      <c r="F50" s="131"/>
      <c r="G50" s="132"/>
      <c r="H50" s="129"/>
      <c r="I50" s="130"/>
      <c r="J50" s="136"/>
      <c r="K50" s="137"/>
      <c r="L50" s="129"/>
      <c r="M50" s="130"/>
      <c r="N50" s="138"/>
      <c r="O50" s="139"/>
      <c r="P50" s="129"/>
      <c r="Q50" s="130"/>
      <c r="R50" s="140"/>
      <c r="S50" s="141"/>
      <c r="T50" s="129"/>
      <c r="U50" s="130"/>
      <c r="V50" s="142">
        <v>2</v>
      </c>
      <c r="W50" s="143"/>
      <c r="X50" s="129"/>
      <c r="Y50" s="130"/>
      <c r="Z50" s="142"/>
      <c r="AA50" s="143"/>
      <c r="AB50" s="129"/>
      <c r="AC50" s="130"/>
      <c r="AD50" s="131"/>
      <c r="AE50" s="132"/>
      <c r="AF50" s="129"/>
      <c r="AG50" s="130"/>
      <c r="AH50" s="133"/>
      <c r="AI50" s="134"/>
      <c r="AJ50" s="129"/>
      <c r="AK50" s="130"/>
      <c r="AL50" s="8">
        <f t="shared" si="0"/>
        <v>1</v>
      </c>
      <c r="AM50" s="8">
        <f t="shared" si="1"/>
        <v>2</v>
      </c>
    </row>
    <row r="51" spans="1:39" s="9" customFormat="1" ht="16.899999999999999" customHeight="1">
      <c r="A51" s="6">
        <v>43</v>
      </c>
      <c r="B51" s="17" t="s">
        <v>131</v>
      </c>
      <c r="C51" s="24" t="s">
        <v>66</v>
      </c>
      <c r="D51" s="129"/>
      <c r="E51" s="130"/>
      <c r="F51" s="131">
        <v>1</v>
      </c>
      <c r="G51" s="132"/>
      <c r="H51" s="129"/>
      <c r="I51" s="130"/>
      <c r="J51" s="136"/>
      <c r="K51" s="137"/>
      <c r="L51" s="129"/>
      <c r="M51" s="130"/>
      <c r="N51" s="138"/>
      <c r="O51" s="139"/>
      <c r="P51" s="129"/>
      <c r="Q51" s="130"/>
      <c r="R51" s="140"/>
      <c r="S51" s="141"/>
      <c r="T51" s="129"/>
      <c r="U51" s="130"/>
      <c r="V51" s="142"/>
      <c r="W51" s="143"/>
      <c r="X51" s="129"/>
      <c r="Y51" s="130"/>
      <c r="Z51" s="142">
        <v>1</v>
      </c>
      <c r="AA51" s="143"/>
      <c r="AB51" s="129"/>
      <c r="AC51" s="130"/>
      <c r="AD51" s="131"/>
      <c r="AE51" s="132"/>
      <c r="AF51" s="129">
        <v>1</v>
      </c>
      <c r="AG51" s="130"/>
      <c r="AH51" s="133"/>
      <c r="AI51" s="134"/>
      <c r="AJ51" s="129"/>
      <c r="AK51" s="130"/>
      <c r="AL51" s="8">
        <f t="shared" si="0"/>
        <v>3</v>
      </c>
      <c r="AM51" s="8">
        <f t="shared" si="1"/>
        <v>3</v>
      </c>
    </row>
    <row r="52" spans="1:39" s="9" customFormat="1" ht="16.899999999999999" customHeight="1">
      <c r="A52" s="6">
        <v>44</v>
      </c>
      <c r="B52" s="17" t="s">
        <v>132</v>
      </c>
      <c r="C52" s="24" t="s">
        <v>67</v>
      </c>
      <c r="D52" s="129"/>
      <c r="E52" s="130"/>
      <c r="F52" s="131"/>
      <c r="G52" s="132"/>
      <c r="H52" s="129">
        <v>1</v>
      </c>
      <c r="I52" s="130"/>
      <c r="J52" s="136"/>
      <c r="K52" s="137"/>
      <c r="L52" s="129"/>
      <c r="M52" s="130"/>
      <c r="N52" s="138"/>
      <c r="O52" s="139"/>
      <c r="P52" s="129"/>
      <c r="Q52" s="130"/>
      <c r="R52" s="140">
        <v>1</v>
      </c>
      <c r="S52" s="141"/>
      <c r="T52" s="129"/>
      <c r="U52" s="130"/>
      <c r="V52" s="142"/>
      <c r="W52" s="143"/>
      <c r="X52" s="129">
        <v>1</v>
      </c>
      <c r="Y52" s="130"/>
      <c r="Z52" s="142"/>
      <c r="AA52" s="143"/>
      <c r="AB52" s="129"/>
      <c r="AC52" s="130"/>
      <c r="AD52" s="131"/>
      <c r="AE52" s="132"/>
      <c r="AF52" s="129"/>
      <c r="AG52" s="130"/>
      <c r="AH52" s="133"/>
      <c r="AI52" s="134"/>
      <c r="AJ52" s="129"/>
      <c r="AK52" s="130"/>
      <c r="AL52" s="8">
        <f t="shared" si="0"/>
        <v>3</v>
      </c>
      <c r="AM52" s="8">
        <f t="shared" si="1"/>
        <v>3</v>
      </c>
    </row>
    <row r="53" spans="1:39" s="9" customFormat="1" ht="16.899999999999999" customHeight="1">
      <c r="A53" s="6">
        <v>45</v>
      </c>
      <c r="B53" s="17" t="s">
        <v>133</v>
      </c>
      <c r="C53" s="24" t="s">
        <v>68</v>
      </c>
      <c r="D53" s="129">
        <v>3</v>
      </c>
      <c r="E53" s="130"/>
      <c r="F53" s="131">
        <v>1</v>
      </c>
      <c r="G53" s="132"/>
      <c r="H53" s="129">
        <v>2</v>
      </c>
      <c r="I53" s="130"/>
      <c r="J53" s="136">
        <v>4</v>
      </c>
      <c r="K53" s="137"/>
      <c r="L53" s="129">
        <v>3</v>
      </c>
      <c r="M53" s="130"/>
      <c r="N53" s="138">
        <v>1</v>
      </c>
      <c r="O53" s="139"/>
      <c r="P53" s="129">
        <v>2</v>
      </c>
      <c r="Q53" s="130"/>
      <c r="R53" s="140"/>
      <c r="S53" s="141"/>
      <c r="T53" s="129">
        <v>1</v>
      </c>
      <c r="U53" s="130"/>
      <c r="V53" s="142">
        <v>1</v>
      </c>
      <c r="W53" s="143"/>
      <c r="X53" s="129">
        <v>2</v>
      </c>
      <c r="Y53" s="130"/>
      <c r="Z53" s="142">
        <v>2</v>
      </c>
      <c r="AA53" s="143"/>
      <c r="AB53" s="129">
        <v>2</v>
      </c>
      <c r="AC53" s="130"/>
      <c r="AD53" s="131">
        <v>2</v>
      </c>
      <c r="AE53" s="132"/>
      <c r="AF53" s="129">
        <v>2</v>
      </c>
      <c r="AG53" s="130"/>
      <c r="AH53" s="133"/>
      <c r="AI53" s="134"/>
      <c r="AJ53" s="129"/>
      <c r="AK53" s="130"/>
      <c r="AL53" s="8">
        <f t="shared" si="0"/>
        <v>14</v>
      </c>
      <c r="AM53" s="8">
        <f t="shared" si="1"/>
        <v>28</v>
      </c>
    </row>
    <row r="54" spans="1:39" s="9" customFormat="1" ht="16.899999999999999" customHeight="1">
      <c r="A54" s="6">
        <v>46</v>
      </c>
      <c r="B54" s="17" t="s">
        <v>134</v>
      </c>
      <c r="C54" s="24" t="s">
        <v>69</v>
      </c>
      <c r="D54" s="129"/>
      <c r="E54" s="130"/>
      <c r="F54" s="131"/>
      <c r="G54" s="132"/>
      <c r="H54" s="129"/>
      <c r="I54" s="130"/>
      <c r="J54" s="136"/>
      <c r="K54" s="137"/>
      <c r="L54" s="129"/>
      <c r="M54" s="130"/>
      <c r="N54" s="138"/>
      <c r="O54" s="139"/>
      <c r="P54" s="129"/>
      <c r="Q54" s="130"/>
      <c r="R54" s="140"/>
      <c r="S54" s="141"/>
      <c r="T54" s="129"/>
      <c r="U54" s="130"/>
      <c r="V54" s="142"/>
      <c r="W54" s="143"/>
      <c r="X54" s="129"/>
      <c r="Y54" s="130"/>
      <c r="Z54" s="142"/>
      <c r="AA54" s="143"/>
      <c r="AB54" s="129"/>
      <c r="AC54" s="130"/>
      <c r="AD54" s="131"/>
      <c r="AE54" s="132"/>
      <c r="AF54" s="129">
        <v>2</v>
      </c>
      <c r="AG54" s="130"/>
      <c r="AH54" s="133"/>
      <c r="AI54" s="134"/>
      <c r="AJ54" s="129"/>
      <c r="AK54" s="130"/>
      <c r="AL54" s="8">
        <f t="shared" si="0"/>
        <v>1</v>
      </c>
      <c r="AM54" s="8">
        <f t="shared" si="1"/>
        <v>2</v>
      </c>
    </row>
    <row r="55" spans="1:39" s="9" customFormat="1" ht="16.899999999999999" customHeight="1">
      <c r="A55" s="6">
        <v>47</v>
      </c>
      <c r="B55" s="17" t="s">
        <v>70</v>
      </c>
      <c r="C55" s="24" t="s">
        <v>71</v>
      </c>
      <c r="D55" s="129"/>
      <c r="E55" s="130"/>
      <c r="F55" s="131"/>
      <c r="G55" s="132"/>
      <c r="H55" s="129"/>
      <c r="I55" s="130"/>
      <c r="J55" s="136"/>
      <c r="K55" s="137"/>
      <c r="L55" s="129"/>
      <c r="M55" s="130"/>
      <c r="N55" s="138"/>
      <c r="O55" s="139"/>
      <c r="P55" s="129"/>
      <c r="Q55" s="130"/>
      <c r="R55" s="140"/>
      <c r="S55" s="141"/>
      <c r="T55" s="129"/>
      <c r="U55" s="130"/>
      <c r="V55" s="142"/>
      <c r="W55" s="143"/>
      <c r="X55" s="129"/>
      <c r="Y55" s="130"/>
      <c r="Z55" s="142"/>
      <c r="AA55" s="143"/>
      <c r="AB55" s="129"/>
      <c r="AC55" s="130"/>
      <c r="AD55" s="131"/>
      <c r="AE55" s="132"/>
      <c r="AF55" s="129"/>
      <c r="AG55" s="130"/>
      <c r="AH55" s="133"/>
      <c r="AI55" s="134"/>
      <c r="AJ55" s="129"/>
      <c r="AK55" s="130"/>
      <c r="AL55" s="8">
        <f t="shared" si="0"/>
        <v>0</v>
      </c>
      <c r="AM55" s="8">
        <f t="shared" si="1"/>
        <v>0</v>
      </c>
    </row>
    <row r="56" spans="1:39" s="9" customFormat="1" ht="16.899999999999999" customHeight="1">
      <c r="A56" s="6">
        <v>48</v>
      </c>
      <c r="B56" s="17" t="s">
        <v>72</v>
      </c>
      <c r="C56" s="75" t="s">
        <v>73</v>
      </c>
      <c r="D56" s="129"/>
      <c r="E56" s="130"/>
      <c r="F56" s="131"/>
      <c r="G56" s="132"/>
      <c r="H56" s="129"/>
      <c r="I56" s="130"/>
      <c r="J56" s="136"/>
      <c r="K56" s="137"/>
      <c r="L56" s="129"/>
      <c r="M56" s="130"/>
      <c r="N56" s="138"/>
      <c r="O56" s="139"/>
      <c r="P56" s="129"/>
      <c r="Q56" s="130"/>
      <c r="R56" s="140"/>
      <c r="S56" s="141"/>
      <c r="T56" s="129"/>
      <c r="U56" s="130"/>
      <c r="V56" s="142"/>
      <c r="W56" s="143"/>
      <c r="X56" s="129"/>
      <c r="Y56" s="130"/>
      <c r="Z56" s="142"/>
      <c r="AA56" s="143"/>
      <c r="AB56" s="129"/>
      <c r="AC56" s="130"/>
      <c r="AD56" s="131"/>
      <c r="AE56" s="132"/>
      <c r="AF56" s="129"/>
      <c r="AG56" s="130"/>
      <c r="AH56" s="133"/>
      <c r="AI56" s="134"/>
      <c r="AJ56" s="129"/>
      <c r="AK56" s="130"/>
      <c r="AL56" s="8">
        <f t="shared" si="0"/>
        <v>0</v>
      </c>
      <c r="AM56" s="8">
        <f t="shared" si="1"/>
        <v>0</v>
      </c>
    </row>
    <row r="57" spans="1:39" s="9" customFormat="1" ht="16.899999999999999" customHeight="1">
      <c r="A57" s="6">
        <v>49</v>
      </c>
      <c r="B57" s="17" t="s">
        <v>135</v>
      </c>
      <c r="C57" s="24" t="s">
        <v>74</v>
      </c>
      <c r="D57" s="129"/>
      <c r="E57" s="130"/>
      <c r="F57" s="131"/>
      <c r="G57" s="132"/>
      <c r="H57" s="129"/>
      <c r="I57" s="130"/>
      <c r="J57" s="136"/>
      <c r="K57" s="137"/>
      <c r="L57" s="129">
        <v>2</v>
      </c>
      <c r="M57" s="130"/>
      <c r="N57" s="138"/>
      <c r="O57" s="139"/>
      <c r="P57" s="129"/>
      <c r="Q57" s="130"/>
      <c r="R57" s="140"/>
      <c r="S57" s="141"/>
      <c r="T57" s="129"/>
      <c r="U57" s="130"/>
      <c r="V57" s="142"/>
      <c r="W57" s="143"/>
      <c r="X57" s="129"/>
      <c r="Y57" s="130"/>
      <c r="Z57" s="142"/>
      <c r="AA57" s="143"/>
      <c r="AB57" s="129"/>
      <c r="AC57" s="130"/>
      <c r="AD57" s="131"/>
      <c r="AE57" s="132"/>
      <c r="AF57" s="129"/>
      <c r="AG57" s="130"/>
      <c r="AH57" s="133"/>
      <c r="AI57" s="134"/>
      <c r="AJ57" s="129"/>
      <c r="AK57" s="130"/>
      <c r="AL57" s="8">
        <f t="shared" si="0"/>
        <v>1</v>
      </c>
      <c r="AM57" s="8">
        <f t="shared" si="1"/>
        <v>2</v>
      </c>
    </row>
    <row r="58" spans="1:39" s="9" customFormat="1" ht="16.899999999999999" customHeight="1">
      <c r="A58" s="6">
        <v>50</v>
      </c>
      <c r="B58" s="17" t="s">
        <v>136</v>
      </c>
      <c r="C58" s="24" t="s">
        <v>75</v>
      </c>
      <c r="D58" s="129">
        <v>1</v>
      </c>
      <c r="E58" s="130"/>
      <c r="F58" s="131">
        <v>1</v>
      </c>
      <c r="G58" s="132"/>
      <c r="H58" s="129">
        <v>2</v>
      </c>
      <c r="I58" s="130"/>
      <c r="J58" s="136">
        <v>3</v>
      </c>
      <c r="K58" s="137"/>
      <c r="L58" s="129">
        <v>1</v>
      </c>
      <c r="M58" s="130"/>
      <c r="N58" s="138">
        <v>1</v>
      </c>
      <c r="O58" s="139"/>
      <c r="P58" s="129">
        <v>2</v>
      </c>
      <c r="Q58" s="130"/>
      <c r="R58" s="140">
        <v>1</v>
      </c>
      <c r="S58" s="141"/>
      <c r="T58" s="129"/>
      <c r="U58" s="130"/>
      <c r="V58" s="142"/>
      <c r="W58" s="143"/>
      <c r="X58" s="129">
        <v>1</v>
      </c>
      <c r="Y58" s="130"/>
      <c r="Z58" s="142">
        <v>2</v>
      </c>
      <c r="AA58" s="143"/>
      <c r="AB58" s="129">
        <v>1</v>
      </c>
      <c r="AC58" s="130"/>
      <c r="AD58" s="131">
        <v>1</v>
      </c>
      <c r="AE58" s="132"/>
      <c r="AF58" s="129">
        <v>1</v>
      </c>
      <c r="AG58" s="130"/>
      <c r="AH58" s="133">
        <v>1</v>
      </c>
      <c r="AI58" s="134"/>
      <c r="AJ58" s="129">
        <v>1</v>
      </c>
      <c r="AK58" s="130"/>
      <c r="AL58" s="8">
        <f t="shared" si="0"/>
        <v>15</v>
      </c>
      <c r="AM58" s="8">
        <f t="shared" si="1"/>
        <v>20</v>
      </c>
    </row>
    <row r="59" spans="1:39" s="9" customFormat="1" ht="16.899999999999999" customHeight="1">
      <c r="A59" s="6">
        <v>51</v>
      </c>
      <c r="B59" s="17" t="s">
        <v>137</v>
      </c>
      <c r="C59" s="24" t="s">
        <v>76</v>
      </c>
      <c r="D59" s="129"/>
      <c r="E59" s="130"/>
      <c r="F59" s="131"/>
      <c r="G59" s="132"/>
      <c r="H59" s="129">
        <v>1</v>
      </c>
      <c r="I59" s="130"/>
      <c r="J59" s="136">
        <v>1</v>
      </c>
      <c r="K59" s="137"/>
      <c r="L59" s="129">
        <v>1</v>
      </c>
      <c r="M59" s="130"/>
      <c r="N59" s="138"/>
      <c r="O59" s="139"/>
      <c r="P59" s="129"/>
      <c r="Q59" s="130"/>
      <c r="R59" s="140"/>
      <c r="S59" s="141"/>
      <c r="T59" s="129"/>
      <c r="U59" s="130"/>
      <c r="V59" s="142">
        <v>1</v>
      </c>
      <c r="W59" s="143"/>
      <c r="X59" s="129">
        <v>1</v>
      </c>
      <c r="Y59" s="130"/>
      <c r="Z59" s="142"/>
      <c r="AA59" s="143"/>
      <c r="AB59" s="129"/>
      <c r="AC59" s="130"/>
      <c r="AD59" s="131"/>
      <c r="AE59" s="132"/>
      <c r="AF59" s="129"/>
      <c r="AG59" s="130"/>
      <c r="AH59" s="133"/>
      <c r="AI59" s="134"/>
      <c r="AJ59" s="129"/>
      <c r="AK59" s="130"/>
      <c r="AL59" s="8">
        <f t="shared" si="0"/>
        <v>5</v>
      </c>
      <c r="AM59" s="8">
        <f t="shared" si="1"/>
        <v>5</v>
      </c>
    </row>
    <row r="60" spans="1:39" s="9" customFormat="1" ht="16.899999999999999" customHeight="1">
      <c r="A60" s="6">
        <v>52</v>
      </c>
      <c r="B60" s="17" t="s">
        <v>138</v>
      </c>
      <c r="C60" s="24" t="s">
        <v>77</v>
      </c>
      <c r="D60" s="129"/>
      <c r="E60" s="130"/>
      <c r="F60" s="131"/>
      <c r="G60" s="132"/>
      <c r="H60" s="129"/>
      <c r="I60" s="130"/>
      <c r="J60" s="136"/>
      <c r="K60" s="137"/>
      <c r="L60" s="129"/>
      <c r="M60" s="130"/>
      <c r="N60" s="138"/>
      <c r="O60" s="139"/>
      <c r="P60" s="129"/>
      <c r="Q60" s="130"/>
      <c r="R60" s="140"/>
      <c r="S60" s="141"/>
      <c r="T60" s="129"/>
      <c r="U60" s="130"/>
      <c r="V60" s="142"/>
      <c r="W60" s="143"/>
      <c r="X60" s="129"/>
      <c r="Y60" s="130"/>
      <c r="Z60" s="142"/>
      <c r="AA60" s="143"/>
      <c r="AB60" s="129"/>
      <c r="AC60" s="130"/>
      <c r="AD60" s="131"/>
      <c r="AE60" s="132"/>
      <c r="AF60" s="129"/>
      <c r="AG60" s="130"/>
      <c r="AH60" s="133"/>
      <c r="AI60" s="134"/>
      <c r="AJ60" s="129"/>
      <c r="AK60" s="130"/>
      <c r="AL60" s="8">
        <f t="shared" si="0"/>
        <v>0</v>
      </c>
      <c r="AM60" s="8">
        <f t="shared" si="1"/>
        <v>0</v>
      </c>
    </row>
    <row r="61" spans="1:39" s="9" customFormat="1" ht="16.899999999999999" customHeight="1">
      <c r="A61" s="6">
        <v>53</v>
      </c>
      <c r="B61" s="17" t="s">
        <v>78</v>
      </c>
      <c r="C61" s="24" t="s">
        <v>79</v>
      </c>
      <c r="D61" s="129"/>
      <c r="E61" s="130"/>
      <c r="F61" s="131"/>
      <c r="G61" s="132"/>
      <c r="H61" s="129"/>
      <c r="I61" s="130"/>
      <c r="J61" s="136">
        <v>1</v>
      </c>
      <c r="K61" s="137"/>
      <c r="L61" s="129"/>
      <c r="M61" s="130"/>
      <c r="N61" s="138"/>
      <c r="O61" s="139"/>
      <c r="P61" s="129"/>
      <c r="Q61" s="130"/>
      <c r="R61" s="140"/>
      <c r="S61" s="141"/>
      <c r="T61" s="129"/>
      <c r="U61" s="130"/>
      <c r="V61" s="142"/>
      <c r="W61" s="143"/>
      <c r="X61" s="129"/>
      <c r="Y61" s="130"/>
      <c r="Z61" s="142"/>
      <c r="AA61" s="143"/>
      <c r="AB61" s="129"/>
      <c r="AC61" s="130"/>
      <c r="AD61" s="131"/>
      <c r="AE61" s="132"/>
      <c r="AF61" s="129"/>
      <c r="AG61" s="130"/>
      <c r="AH61" s="133"/>
      <c r="AI61" s="134"/>
      <c r="AJ61" s="129"/>
      <c r="AK61" s="130"/>
      <c r="AL61" s="8">
        <f t="shared" si="0"/>
        <v>1</v>
      </c>
      <c r="AM61" s="8">
        <f t="shared" si="1"/>
        <v>1</v>
      </c>
    </row>
    <row r="62" spans="1:39" s="9" customFormat="1" ht="16.899999999999999" customHeight="1">
      <c r="A62" s="6">
        <v>54</v>
      </c>
      <c r="B62" s="17" t="s">
        <v>139</v>
      </c>
      <c r="C62" s="24" t="s">
        <v>80</v>
      </c>
      <c r="D62" s="129"/>
      <c r="E62" s="130"/>
      <c r="F62" s="131"/>
      <c r="G62" s="132"/>
      <c r="H62" s="129"/>
      <c r="I62" s="130"/>
      <c r="J62" s="136"/>
      <c r="K62" s="137"/>
      <c r="L62" s="129"/>
      <c r="M62" s="130"/>
      <c r="N62" s="138"/>
      <c r="O62" s="139"/>
      <c r="P62" s="129"/>
      <c r="Q62" s="130"/>
      <c r="R62" s="140"/>
      <c r="S62" s="141"/>
      <c r="T62" s="129">
        <v>1</v>
      </c>
      <c r="U62" s="130"/>
      <c r="V62" s="142"/>
      <c r="W62" s="143"/>
      <c r="X62" s="129"/>
      <c r="Y62" s="130"/>
      <c r="Z62" s="142"/>
      <c r="AA62" s="143"/>
      <c r="AB62" s="129"/>
      <c r="AC62" s="130"/>
      <c r="AD62" s="131"/>
      <c r="AE62" s="132"/>
      <c r="AF62" s="129"/>
      <c r="AG62" s="130"/>
      <c r="AH62" s="133">
        <v>3</v>
      </c>
      <c r="AI62" s="134"/>
      <c r="AJ62" s="129"/>
      <c r="AK62" s="130"/>
      <c r="AL62" s="8">
        <f t="shared" si="0"/>
        <v>2</v>
      </c>
      <c r="AM62" s="8">
        <f t="shared" si="1"/>
        <v>4</v>
      </c>
    </row>
    <row r="63" spans="1:39" s="9" customFormat="1" ht="16.899999999999999" customHeight="1">
      <c r="A63" s="6">
        <v>55</v>
      </c>
      <c r="B63" s="17" t="s">
        <v>140</v>
      </c>
      <c r="C63" s="24" t="s">
        <v>81</v>
      </c>
      <c r="D63" s="129"/>
      <c r="E63" s="130"/>
      <c r="F63" s="131"/>
      <c r="G63" s="132"/>
      <c r="H63" s="129"/>
      <c r="I63" s="130"/>
      <c r="J63" s="136"/>
      <c r="K63" s="137"/>
      <c r="L63" s="129"/>
      <c r="M63" s="130"/>
      <c r="N63" s="138"/>
      <c r="O63" s="139"/>
      <c r="P63" s="129"/>
      <c r="Q63" s="130"/>
      <c r="R63" s="140"/>
      <c r="S63" s="141"/>
      <c r="T63" s="129"/>
      <c r="U63" s="130"/>
      <c r="V63" s="142"/>
      <c r="W63" s="143"/>
      <c r="X63" s="129"/>
      <c r="Y63" s="130"/>
      <c r="Z63" s="142"/>
      <c r="AA63" s="143"/>
      <c r="AB63" s="129"/>
      <c r="AC63" s="130"/>
      <c r="AD63" s="131"/>
      <c r="AE63" s="132"/>
      <c r="AF63" s="129"/>
      <c r="AG63" s="130"/>
      <c r="AH63" s="133"/>
      <c r="AI63" s="134"/>
      <c r="AJ63" s="129"/>
      <c r="AK63" s="130"/>
      <c r="AL63" s="8">
        <f t="shared" si="0"/>
        <v>0</v>
      </c>
      <c r="AM63" s="8">
        <f t="shared" si="1"/>
        <v>0</v>
      </c>
    </row>
    <row r="64" spans="1:39" s="9" customFormat="1" ht="16.899999999999999" customHeight="1">
      <c r="A64" s="6">
        <v>56</v>
      </c>
      <c r="B64" s="17" t="s">
        <v>82</v>
      </c>
      <c r="C64" s="24" t="s">
        <v>83</v>
      </c>
      <c r="D64" s="129"/>
      <c r="E64" s="130"/>
      <c r="F64" s="131"/>
      <c r="G64" s="132"/>
      <c r="H64" s="129"/>
      <c r="I64" s="130"/>
      <c r="J64" s="136"/>
      <c r="K64" s="137"/>
      <c r="L64" s="129"/>
      <c r="M64" s="130"/>
      <c r="N64" s="138"/>
      <c r="O64" s="139"/>
      <c r="P64" s="129"/>
      <c r="Q64" s="130"/>
      <c r="R64" s="140"/>
      <c r="S64" s="141"/>
      <c r="T64" s="129"/>
      <c r="U64" s="130"/>
      <c r="V64" s="142"/>
      <c r="W64" s="143"/>
      <c r="X64" s="129"/>
      <c r="Y64" s="130"/>
      <c r="Z64" s="142"/>
      <c r="AA64" s="143"/>
      <c r="AB64" s="129"/>
      <c r="AC64" s="130"/>
      <c r="AD64" s="131"/>
      <c r="AE64" s="132"/>
      <c r="AF64" s="129"/>
      <c r="AG64" s="130"/>
      <c r="AH64" s="133"/>
      <c r="AI64" s="134"/>
      <c r="AJ64" s="129"/>
      <c r="AK64" s="130"/>
      <c r="AL64" s="8">
        <f t="shared" si="0"/>
        <v>0</v>
      </c>
      <c r="AM64" s="8">
        <f t="shared" si="1"/>
        <v>0</v>
      </c>
    </row>
    <row r="65" spans="1:39" s="9" customFormat="1" ht="16.899999999999999" customHeight="1">
      <c r="A65" s="6">
        <v>57</v>
      </c>
      <c r="B65" s="17" t="s">
        <v>84</v>
      </c>
      <c r="C65" s="24" t="s">
        <v>85</v>
      </c>
      <c r="D65" s="129">
        <v>1</v>
      </c>
      <c r="E65" s="130"/>
      <c r="F65" s="131"/>
      <c r="G65" s="132"/>
      <c r="H65" s="129"/>
      <c r="I65" s="130"/>
      <c r="J65" s="136"/>
      <c r="K65" s="137"/>
      <c r="L65" s="129"/>
      <c r="M65" s="130"/>
      <c r="N65" s="138"/>
      <c r="O65" s="139"/>
      <c r="P65" s="129"/>
      <c r="Q65" s="130"/>
      <c r="R65" s="140"/>
      <c r="S65" s="141"/>
      <c r="T65" s="129"/>
      <c r="U65" s="130"/>
      <c r="V65" s="142"/>
      <c r="W65" s="143"/>
      <c r="X65" s="129"/>
      <c r="Y65" s="130"/>
      <c r="Z65" s="142"/>
      <c r="AA65" s="143"/>
      <c r="AB65" s="129"/>
      <c r="AC65" s="130"/>
      <c r="AD65" s="131"/>
      <c r="AE65" s="132"/>
      <c r="AF65" s="129"/>
      <c r="AG65" s="130"/>
      <c r="AH65" s="133">
        <v>2</v>
      </c>
      <c r="AI65" s="134"/>
      <c r="AJ65" s="129">
        <v>2</v>
      </c>
      <c r="AK65" s="130"/>
      <c r="AL65" s="8">
        <f t="shared" si="0"/>
        <v>3</v>
      </c>
      <c r="AM65" s="8">
        <f t="shared" si="1"/>
        <v>5</v>
      </c>
    </row>
    <row r="66" spans="1:39" s="9" customFormat="1" ht="16.899999999999999" customHeight="1">
      <c r="A66" s="6">
        <v>58</v>
      </c>
      <c r="B66" s="17" t="s">
        <v>86</v>
      </c>
      <c r="C66" s="24" t="s">
        <v>87</v>
      </c>
      <c r="D66" s="129"/>
      <c r="E66" s="130"/>
      <c r="F66" s="131"/>
      <c r="G66" s="132"/>
      <c r="H66" s="129"/>
      <c r="I66" s="130"/>
      <c r="J66" s="136"/>
      <c r="K66" s="137"/>
      <c r="L66" s="129"/>
      <c r="M66" s="130"/>
      <c r="N66" s="138"/>
      <c r="O66" s="139"/>
      <c r="P66" s="129"/>
      <c r="Q66" s="130"/>
      <c r="R66" s="140"/>
      <c r="S66" s="141"/>
      <c r="T66" s="129"/>
      <c r="U66" s="130"/>
      <c r="V66" s="142"/>
      <c r="W66" s="143"/>
      <c r="X66" s="129"/>
      <c r="Y66" s="130"/>
      <c r="Z66" s="142"/>
      <c r="AA66" s="143"/>
      <c r="AB66" s="129"/>
      <c r="AC66" s="130"/>
      <c r="AD66" s="131"/>
      <c r="AE66" s="132"/>
      <c r="AF66" s="129"/>
      <c r="AG66" s="130"/>
      <c r="AH66" s="133"/>
      <c r="AI66" s="134"/>
      <c r="AJ66" s="129"/>
      <c r="AK66" s="130"/>
      <c r="AL66" s="8">
        <f t="shared" si="0"/>
        <v>0</v>
      </c>
      <c r="AM66" s="8">
        <f t="shared" si="1"/>
        <v>0</v>
      </c>
    </row>
    <row r="67" spans="1:39" s="9" customFormat="1" ht="16.899999999999999" customHeight="1">
      <c r="A67" s="6">
        <v>59</v>
      </c>
      <c r="B67" s="17" t="s">
        <v>88</v>
      </c>
      <c r="C67" s="24" t="s">
        <v>89</v>
      </c>
      <c r="D67" s="129"/>
      <c r="E67" s="130"/>
      <c r="F67" s="131"/>
      <c r="G67" s="132"/>
      <c r="H67" s="129"/>
      <c r="I67" s="130"/>
      <c r="J67" s="136"/>
      <c r="K67" s="137"/>
      <c r="L67" s="129"/>
      <c r="M67" s="130"/>
      <c r="N67" s="138"/>
      <c r="O67" s="139"/>
      <c r="P67" s="129"/>
      <c r="Q67" s="130"/>
      <c r="R67" s="140"/>
      <c r="S67" s="141"/>
      <c r="T67" s="129"/>
      <c r="U67" s="130"/>
      <c r="V67" s="142"/>
      <c r="W67" s="143"/>
      <c r="X67" s="129"/>
      <c r="Y67" s="130"/>
      <c r="Z67" s="142"/>
      <c r="AA67" s="143"/>
      <c r="AB67" s="129"/>
      <c r="AC67" s="130"/>
      <c r="AD67" s="131"/>
      <c r="AE67" s="132"/>
      <c r="AF67" s="129"/>
      <c r="AG67" s="130"/>
      <c r="AH67" s="133"/>
      <c r="AI67" s="134"/>
      <c r="AJ67" s="129"/>
      <c r="AK67" s="130"/>
      <c r="AL67" s="8">
        <f t="shared" si="0"/>
        <v>0</v>
      </c>
      <c r="AM67" s="8">
        <f t="shared" si="1"/>
        <v>0</v>
      </c>
    </row>
    <row r="68" spans="1:39" s="9" customFormat="1" ht="16.899999999999999" customHeight="1">
      <c r="A68" s="6">
        <v>60</v>
      </c>
      <c r="B68" s="17" t="s">
        <v>141</v>
      </c>
      <c r="C68" s="24" t="s">
        <v>90</v>
      </c>
      <c r="D68" s="129"/>
      <c r="E68" s="130"/>
      <c r="F68" s="131"/>
      <c r="G68" s="132"/>
      <c r="H68" s="129"/>
      <c r="I68" s="130"/>
      <c r="J68" s="136"/>
      <c r="K68" s="137"/>
      <c r="L68" s="129"/>
      <c r="M68" s="130"/>
      <c r="N68" s="138"/>
      <c r="O68" s="139"/>
      <c r="P68" s="129"/>
      <c r="Q68" s="130"/>
      <c r="R68" s="140"/>
      <c r="S68" s="141"/>
      <c r="T68" s="129">
        <v>1</v>
      </c>
      <c r="U68" s="130"/>
      <c r="V68" s="142"/>
      <c r="W68" s="143"/>
      <c r="X68" s="129"/>
      <c r="Y68" s="130"/>
      <c r="Z68" s="142"/>
      <c r="AA68" s="143"/>
      <c r="AB68" s="129"/>
      <c r="AC68" s="130"/>
      <c r="AD68" s="131"/>
      <c r="AE68" s="132"/>
      <c r="AF68" s="129"/>
      <c r="AG68" s="130"/>
      <c r="AH68" s="133"/>
      <c r="AI68" s="134"/>
      <c r="AJ68" s="129"/>
      <c r="AK68" s="130"/>
      <c r="AL68" s="8">
        <f t="shared" si="0"/>
        <v>1</v>
      </c>
      <c r="AM68" s="8">
        <f t="shared" si="1"/>
        <v>1</v>
      </c>
    </row>
    <row r="69" spans="1:39" s="9" customFormat="1" ht="16.899999999999999" customHeight="1">
      <c r="A69" s="6">
        <v>61</v>
      </c>
      <c r="B69" s="17" t="s">
        <v>142</v>
      </c>
      <c r="C69" s="24" t="s">
        <v>91</v>
      </c>
      <c r="D69" s="129"/>
      <c r="E69" s="130"/>
      <c r="F69" s="131">
        <v>2</v>
      </c>
      <c r="G69" s="132"/>
      <c r="H69" s="129">
        <v>1</v>
      </c>
      <c r="I69" s="130"/>
      <c r="J69" s="136"/>
      <c r="K69" s="137"/>
      <c r="L69" s="129"/>
      <c r="M69" s="130"/>
      <c r="N69" s="138"/>
      <c r="O69" s="139"/>
      <c r="P69" s="129"/>
      <c r="Q69" s="130"/>
      <c r="R69" s="140"/>
      <c r="S69" s="141"/>
      <c r="T69" s="129"/>
      <c r="U69" s="130"/>
      <c r="V69" s="142"/>
      <c r="W69" s="143"/>
      <c r="X69" s="129"/>
      <c r="Y69" s="130"/>
      <c r="Z69" s="142">
        <v>1</v>
      </c>
      <c r="AA69" s="143"/>
      <c r="AB69" s="129"/>
      <c r="AC69" s="130"/>
      <c r="AD69" s="131"/>
      <c r="AE69" s="132"/>
      <c r="AF69" s="129"/>
      <c r="AG69" s="130"/>
      <c r="AH69" s="133"/>
      <c r="AI69" s="134"/>
      <c r="AJ69" s="129"/>
      <c r="AK69" s="130"/>
      <c r="AL69" s="8">
        <f t="shared" si="0"/>
        <v>3</v>
      </c>
      <c r="AM69" s="8">
        <f t="shared" si="1"/>
        <v>4</v>
      </c>
    </row>
    <row r="70" spans="1:39" s="9" customFormat="1" ht="16.899999999999999" customHeight="1">
      <c r="A70" s="6">
        <v>62</v>
      </c>
      <c r="B70" s="17" t="s">
        <v>143</v>
      </c>
      <c r="C70" s="75" t="s">
        <v>92</v>
      </c>
      <c r="D70" s="129"/>
      <c r="E70" s="130"/>
      <c r="F70" s="131"/>
      <c r="G70" s="132"/>
      <c r="H70" s="129"/>
      <c r="I70" s="130"/>
      <c r="J70" s="136"/>
      <c r="K70" s="137"/>
      <c r="L70" s="129"/>
      <c r="M70" s="130"/>
      <c r="N70" s="138"/>
      <c r="O70" s="139"/>
      <c r="P70" s="129"/>
      <c r="Q70" s="130"/>
      <c r="R70" s="140"/>
      <c r="S70" s="141"/>
      <c r="T70" s="129"/>
      <c r="U70" s="130"/>
      <c r="V70" s="142"/>
      <c r="W70" s="143"/>
      <c r="X70" s="129"/>
      <c r="Y70" s="130"/>
      <c r="Z70" s="142">
        <v>2</v>
      </c>
      <c r="AA70" s="143"/>
      <c r="AB70" s="129"/>
      <c r="AC70" s="130"/>
      <c r="AD70" s="131"/>
      <c r="AE70" s="132"/>
      <c r="AF70" s="129"/>
      <c r="AG70" s="130"/>
      <c r="AH70" s="133">
        <v>2</v>
      </c>
      <c r="AI70" s="134"/>
      <c r="AJ70" s="129">
        <v>2</v>
      </c>
      <c r="AK70" s="130"/>
      <c r="AL70" s="8">
        <f t="shared" si="0"/>
        <v>3</v>
      </c>
      <c r="AM70" s="8">
        <f t="shared" si="1"/>
        <v>6</v>
      </c>
    </row>
    <row r="71" spans="1:39" s="9" customFormat="1" ht="16.899999999999999" customHeight="1">
      <c r="A71" s="6">
        <v>63</v>
      </c>
      <c r="B71" s="17" t="s">
        <v>144</v>
      </c>
      <c r="C71" s="24" t="s">
        <v>93</v>
      </c>
      <c r="D71" s="129">
        <v>1</v>
      </c>
      <c r="E71" s="130"/>
      <c r="F71" s="131"/>
      <c r="G71" s="132"/>
      <c r="H71" s="129"/>
      <c r="I71" s="130"/>
      <c r="J71" s="136">
        <v>1</v>
      </c>
      <c r="K71" s="137"/>
      <c r="L71" s="129">
        <v>2</v>
      </c>
      <c r="M71" s="130"/>
      <c r="N71" s="138"/>
      <c r="O71" s="139"/>
      <c r="P71" s="129"/>
      <c r="Q71" s="130"/>
      <c r="R71" s="140"/>
      <c r="S71" s="141"/>
      <c r="T71" s="129"/>
      <c r="U71" s="130"/>
      <c r="V71" s="142"/>
      <c r="W71" s="143"/>
      <c r="X71" s="129"/>
      <c r="Y71" s="130"/>
      <c r="Z71" s="142"/>
      <c r="AA71" s="143"/>
      <c r="AB71" s="129"/>
      <c r="AC71" s="130"/>
      <c r="AD71" s="131"/>
      <c r="AE71" s="132"/>
      <c r="AF71" s="129"/>
      <c r="AG71" s="130"/>
      <c r="AH71" s="133"/>
      <c r="AI71" s="134"/>
      <c r="AJ71" s="129"/>
      <c r="AK71" s="130"/>
      <c r="AL71" s="8">
        <f t="shared" si="0"/>
        <v>3</v>
      </c>
      <c r="AM71" s="8">
        <f t="shared" si="1"/>
        <v>4</v>
      </c>
    </row>
    <row r="72" spans="1:39" s="9" customFormat="1" ht="16.899999999999999" customHeight="1">
      <c r="A72" s="6">
        <v>64</v>
      </c>
      <c r="B72" s="17" t="s">
        <v>94</v>
      </c>
      <c r="C72" s="24" t="s">
        <v>95</v>
      </c>
      <c r="D72" s="129"/>
      <c r="E72" s="130"/>
      <c r="F72" s="131"/>
      <c r="G72" s="132"/>
      <c r="H72" s="129"/>
      <c r="I72" s="130"/>
      <c r="J72" s="136"/>
      <c r="K72" s="137"/>
      <c r="L72" s="129"/>
      <c r="M72" s="130"/>
      <c r="N72" s="138"/>
      <c r="O72" s="139"/>
      <c r="P72" s="129"/>
      <c r="Q72" s="130"/>
      <c r="R72" s="140"/>
      <c r="S72" s="141"/>
      <c r="T72" s="129"/>
      <c r="U72" s="130"/>
      <c r="V72" s="142"/>
      <c r="W72" s="143"/>
      <c r="X72" s="129"/>
      <c r="Y72" s="130"/>
      <c r="Z72" s="142"/>
      <c r="AA72" s="143"/>
      <c r="AB72" s="129"/>
      <c r="AC72" s="130"/>
      <c r="AD72" s="131"/>
      <c r="AE72" s="132"/>
      <c r="AF72" s="129"/>
      <c r="AG72" s="130"/>
      <c r="AH72" s="133"/>
      <c r="AI72" s="134"/>
      <c r="AJ72" s="129"/>
      <c r="AK72" s="130"/>
      <c r="AL72" s="8">
        <f t="shared" si="0"/>
        <v>0</v>
      </c>
      <c r="AM72" s="8">
        <f t="shared" si="1"/>
        <v>0</v>
      </c>
    </row>
    <row r="73" spans="1:39" s="9" customFormat="1" ht="16.899999999999999" customHeight="1">
      <c r="A73" s="6">
        <v>65</v>
      </c>
      <c r="B73" s="17" t="s">
        <v>145</v>
      </c>
      <c r="C73" s="24" t="s">
        <v>96</v>
      </c>
      <c r="D73" s="129"/>
      <c r="E73" s="130"/>
      <c r="F73" s="131"/>
      <c r="G73" s="132"/>
      <c r="H73" s="129"/>
      <c r="I73" s="130"/>
      <c r="J73" s="136"/>
      <c r="K73" s="137"/>
      <c r="L73" s="129"/>
      <c r="M73" s="130"/>
      <c r="N73" s="138"/>
      <c r="O73" s="139"/>
      <c r="P73" s="129"/>
      <c r="Q73" s="130"/>
      <c r="R73" s="140"/>
      <c r="S73" s="141"/>
      <c r="T73" s="129"/>
      <c r="U73" s="130"/>
      <c r="V73" s="142"/>
      <c r="W73" s="143"/>
      <c r="X73" s="129"/>
      <c r="Y73" s="130"/>
      <c r="Z73" s="142"/>
      <c r="AA73" s="143"/>
      <c r="AB73" s="129"/>
      <c r="AC73" s="130"/>
      <c r="AD73" s="131"/>
      <c r="AE73" s="132"/>
      <c r="AF73" s="129"/>
      <c r="AG73" s="130"/>
      <c r="AH73" s="133"/>
      <c r="AI73" s="134"/>
      <c r="AJ73" s="129"/>
      <c r="AK73" s="130"/>
      <c r="AL73" s="8">
        <f t="shared" ref="AL73:AL92" si="2">COUNT(D73:AK73)</f>
        <v>0</v>
      </c>
      <c r="AM73" s="8">
        <f t="shared" ref="AM73:AM92" si="3">SUM(D73:AK73)</f>
        <v>0</v>
      </c>
    </row>
    <row r="74" spans="1:39" s="9" customFormat="1" ht="16.899999999999999" customHeight="1">
      <c r="A74" s="6">
        <v>66</v>
      </c>
      <c r="B74" s="17" t="s">
        <v>175</v>
      </c>
      <c r="C74" s="24" t="s">
        <v>176</v>
      </c>
      <c r="D74" s="129"/>
      <c r="E74" s="130"/>
      <c r="F74" s="131"/>
      <c r="G74" s="132"/>
      <c r="H74" s="129"/>
      <c r="I74" s="130"/>
      <c r="J74" s="136"/>
      <c r="K74" s="137"/>
      <c r="L74" s="129"/>
      <c r="M74" s="130"/>
      <c r="N74" s="138"/>
      <c r="O74" s="139"/>
      <c r="P74" s="129"/>
      <c r="Q74" s="130"/>
      <c r="R74" s="140"/>
      <c r="S74" s="141"/>
      <c r="T74" s="129"/>
      <c r="U74" s="130"/>
      <c r="V74" s="142"/>
      <c r="W74" s="143"/>
      <c r="X74" s="129"/>
      <c r="Y74" s="130"/>
      <c r="Z74" s="142"/>
      <c r="AA74" s="143"/>
      <c r="AB74" s="129"/>
      <c r="AC74" s="130"/>
      <c r="AD74" s="131"/>
      <c r="AE74" s="132"/>
      <c r="AF74" s="129"/>
      <c r="AG74" s="130"/>
      <c r="AH74" s="133">
        <v>3</v>
      </c>
      <c r="AI74" s="134"/>
      <c r="AJ74" s="129">
        <v>3</v>
      </c>
      <c r="AK74" s="130"/>
      <c r="AL74" s="8">
        <f t="shared" si="2"/>
        <v>2</v>
      </c>
      <c r="AM74" s="8">
        <f t="shared" si="3"/>
        <v>6</v>
      </c>
    </row>
    <row r="75" spans="1:39" s="9" customFormat="1" ht="16.899999999999999" customHeight="1">
      <c r="A75" s="6">
        <v>67</v>
      </c>
      <c r="B75" s="17" t="s">
        <v>146</v>
      </c>
      <c r="C75" s="24" t="s">
        <v>97</v>
      </c>
      <c r="D75" s="129"/>
      <c r="E75" s="130"/>
      <c r="F75" s="131"/>
      <c r="G75" s="132"/>
      <c r="H75" s="129"/>
      <c r="I75" s="130"/>
      <c r="J75" s="136"/>
      <c r="K75" s="137"/>
      <c r="L75" s="129"/>
      <c r="M75" s="130"/>
      <c r="N75" s="138"/>
      <c r="O75" s="139"/>
      <c r="P75" s="129">
        <v>1</v>
      </c>
      <c r="Q75" s="130"/>
      <c r="R75" s="140"/>
      <c r="S75" s="141"/>
      <c r="T75" s="129"/>
      <c r="U75" s="130"/>
      <c r="V75" s="142"/>
      <c r="W75" s="143"/>
      <c r="X75" s="129"/>
      <c r="Y75" s="130"/>
      <c r="Z75" s="142"/>
      <c r="AA75" s="143"/>
      <c r="AB75" s="129"/>
      <c r="AC75" s="130"/>
      <c r="AD75" s="131"/>
      <c r="AE75" s="132"/>
      <c r="AF75" s="129"/>
      <c r="AG75" s="130"/>
      <c r="AH75" s="133"/>
      <c r="AI75" s="134"/>
      <c r="AJ75" s="129"/>
      <c r="AK75" s="130"/>
      <c r="AL75" s="8">
        <f t="shared" si="2"/>
        <v>1</v>
      </c>
      <c r="AM75" s="8">
        <f t="shared" si="3"/>
        <v>1</v>
      </c>
    </row>
    <row r="76" spans="1:39" s="9" customFormat="1" ht="16.899999999999999" customHeight="1">
      <c r="A76" s="6"/>
      <c r="B76" s="17" t="s">
        <v>236</v>
      </c>
      <c r="C76" s="24" t="s">
        <v>237</v>
      </c>
      <c r="D76" s="129"/>
      <c r="E76" s="130"/>
      <c r="F76" s="131"/>
      <c r="G76" s="132"/>
      <c r="H76" s="129"/>
      <c r="I76" s="130"/>
      <c r="J76" s="136"/>
      <c r="K76" s="137"/>
      <c r="L76" s="129"/>
      <c r="M76" s="130"/>
      <c r="N76" s="138"/>
      <c r="O76" s="139"/>
      <c r="P76" s="129"/>
      <c r="Q76" s="130"/>
      <c r="R76" s="140"/>
      <c r="S76" s="141"/>
      <c r="T76" s="129"/>
      <c r="U76" s="130"/>
      <c r="V76" s="142"/>
      <c r="W76" s="143"/>
      <c r="X76" s="129"/>
      <c r="Y76" s="130"/>
      <c r="Z76" s="142"/>
      <c r="AA76" s="143"/>
      <c r="AB76" s="129"/>
      <c r="AC76" s="130"/>
      <c r="AD76" s="131"/>
      <c r="AE76" s="132"/>
      <c r="AF76" s="129"/>
      <c r="AG76" s="130"/>
      <c r="AH76" s="133"/>
      <c r="AI76" s="134"/>
      <c r="AJ76" s="129"/>
      <c r="AK76" s="130"/>
      <c r="AL76" s="8">
        <f t="shared" si="2"/>
        <v>0</v>
      </c>
      <c r="AM76" s="8">
        <f t="shared" si="3"/>
        <v>0</v>
      </c>
    </row>
    <row r="77" spans="1:39" s="9" customFormat="1" ht="16.899999999999999" customHeight="1">
      <c r="A77" s="6">
        <v>68</v>
      </c>
      <c r="B77" s="17" t="s">
        <v>147</v>
      </c>
      <c r="C77" s="24" t="s">
        <v>98</v>
      </c>
      <c r="D77" s="129">
        <v>2</v>
      </c>
      <c r="E77" s="130"/>
      <c r="F77" s="131">
        <v>1</v>
      </c>
      <c r="G77" s="132"/>
      <c r="H77" s="129">
        <v>3</v>
      </c>
      <c r="I77" s="130"/>
      <c r="J77" s="136">
        <v>2</v>
      </c>
      <c r="K77" s="137"/>
      <c r="L77" s="129"/>
      <c r="M77" s="130"/>
      <c r="N77" s="138">
        <v>1</v>
      </c>
      <c r="O77" s="139"/>
      <c r="P77" s="129">
        <v>1</v>
      </c>
      <c r="Q77" s="130"/>
      <c r="R77" s="140"/>
      <c r="S77" s="141"/>
      <c r="T77" s="129"/>
      <c r="U77" s="130"/>
      <c r="V77" s="142">
        <v>2</v>
      </c>
      <c r="W77" s="143"/>
      <c r="X77" s="129"/>
      <c r="Y77" s="130"/>
      <c r="Z77" s="142">
        <v>1</v>
      </c>
      <c r="AA77" s="143"/>
      <c r="AB77" s="129">
        <v>2</v>
      </c>
      <c r="AC77" s="130"/>
      <c r="AD77" s="131">
        <v>1</v>
      </c>
      <c r="AE77" s="132"/>
      <c r="AF77" s="129">
        <v>3</v>
      </c>
      <c r="AG77" s="130"/>
      <c r="AH77" s="133">
        <v>1</v>
      </c>
      <c r="AI77" s="134"/>
      <c r="AJ77" s="129">
        <v>1</v>
      </c>
      <c r="AK77" s="130"/>
      <c r="AL77" s="8">
        <f t="shared" si="2"/>
        <v>13</v>
      </c>
      <c r="AM77" s="8">
        <f t="shared" si="3"/>
        <v>21</v>
      </c>
    </row>
    <row r="78" spans="1:39" s="9" customFormat="1" ht="16.899999999999999" customHeight="1">
      <c r="A78" s="6">
        <v>69</v>
      </c>
      <c r="B78" s="17" t="s">
        <v>148</v>
      </c>
      <c r="C78" s="24" t="s">
        <v>99</v>
      </c>
      <c r="D78" s="129"/>
      <c r="E78" s="130"/>
      <c r="F78" s="131"/>
      <c r="G78" s="132"/>
      <c r="H78" s="129"/>
      <c r="I78" s="130"/>
      <c r="J78" s="136"/>
      <c r="K78" s="137"/>
      <c r="L78" s="129"/>
      <c r="M78" s="130"/>
      <c r="N78" s="138"/>
      <c r="O78" s="139"/>
      <c r="P78" s="129"/>
      <c r="Q78" s="130"/>
      <c r="R78" s="140"/>
      <c r="S78" s="141"/>
      <c r="T78" s="129"/>
      <c r="U78" s="130"/>
      <c r="V78" s="142"/>
      <c r="W78" s="143"/>
      <c r="X78" s="129"/>
      <c r="Y78" s="130"/>
      <c r="Z78" s="142"/>
      <c r="AA78" s="143"/>
      <c r="AB78" s="129"/>
      <c r="AC78" s="130"/>
      <c r="AD78" s="131"/>
      <c r="AE78" s="132"/>
      <c r="AF78" s="129"/>
      <c r="AG78" s="130"/>
      <c r="AH78" s="133"/>
      <c r="AI78" s="134"/>
      <c r="AJ78" s="129"/>
      <c r="AK78" s="130"/>
      <c r="AL78" s="8">
        <f t="shared" si="2"/>
        <v>0</v>
      </c>
      <c r="AM78" s="8">
        <f t="shared" si="3"/>
        <v>0</v>
      </c>
    </row>
    <row r="79" spans="1:39" s="9" customFormat="1" ht="16.899999999999999" customHeight="1">
      <c r="A79" s="6">
        <v>70</v>
      </c>
      <c r="B79" s="17" t="s">
        <v>149</v>
      </c>
      <c r="C79" s="24" t="s">
        <v>100</v>
      </c>
      <c r="D79" s="129">
        <v>1</v>
      </c>
      <c r="E79" s="130"/>
      <c r="F79" s="131"/>
      <c r="G79" s="132"/>
      <c r="H79" s="129">
        <v>2</v>
      </c>
      <c r="I79" s="130"/>
      <c r="J79" s="136">
        <v>1</v>
      </c>
      <c r="K79" s="137"/>
      <c r="L79" s="129">
        <v>3</v>
      </c>
      <c r="M79" s="130"/>
      <c r="N79" s="138">
        <v>2</v>
      </c>
      <c r="O79" s="139"/>
      <c r="P79" s="129">
        <v>2</v>
      </c>
      <c r="Q79" s="130"/>
      <c r="R79" s="140"/>
      <c r="S79" s="141"/>
      <c r="T79" s="129">
        <v>1</v>
      </c>
      <c r="U79" s="130"/>
      <c r="V79" s="142">
        <v>2</v>
      </c>
      <c r="W79" s="143"/>
      <c r="X79" s="129"/>
      <c r="Y79" s="130"/>
      <c r="Z79" s="142">
        <v>2</v>
      </c>
      <c r="AA79" s="143"/>
      <c r="AB79" s="129"/>
      <c r="AC79" s="130"/>
      <c r="AD79" s="131">
        <v>1</v>
      </c>
      <c r="AE79" s="132"/>
      <c r="AF79" s="129"/>
      <c r="AG79" s="130"/>
      <c r="AH79" s="133"/>
      <c r="AI79" s="134"/>
      <c r="AJ79" s="129"/>
      <c r="AK79" s="130"/>
      <c r="AL79" s="8">
        <f t="shared" si="2"/>
        <v>10</v>
      </c>
      <c r="AM79" s="8">
        <f t="shared" si="3"/>
        <v>17</v>
      </c>
    </row>
    <row r="80" spans="1:39" s="9" customFormat="1" ht="16.899999999999999" customHeight="1">
      <c r="A80" s="6">
        <v>71</v>
      </c>
      <c r="B80" s="17" t="s">
        <v>150</v>
      </c>
      <c r="C80" s="24" t="s">
        <v>101</v>
      </c>
      <c r="D80" s="129"/>
      <c r="E80" s="130"/>
      <c r="F80" s="131">
        <v>2</v>
      </c>
      <c r="G80" s="132"/>
      <c r="H80" s="129"/>
      <c r="I80" s="130"/>
      <c r="J80" s="136">
        <v>1</v>
      </c>
      <c r="K80" s="137"/>
      <c r="L80" s="129"/>
      <c r="M80" s="130"/>
      <c r="N80" s="138"/>
      <c r="O80" s="139"/>
      <c r="P80" s="129"/>
      <c r="Q80" s="130"/>
      <c r="R80" s="140"/>
      <c r="S80" s="141"/>
      <c r="T80" s="129"/>
      <c r="U80" s="130"/>
      <c r="V80" s="142"/>
      <c r="W80" s="143"/>
      <c r="X80" s="129"/>
      <c r="Y80" s="130"/>
      <c r="Z80" s="142"/>
      <c r="AA80" s="143"/>
      <c r="AB80" s="129"/>
      <c r="AC80" s="130"/>
      <c r="AD80" s="131"/>
      <c r="AE80" s="132"/>
      <c r="AF80" s="129">
        <v>1</v>
      </c>
      <c r="AG80" s="130"/>
      <c r="AH80" s="133"/>
      <c r="AI80" s="134"/>
      <c r="AJ80" s="129"/>
      <c r="AK80" s="130"/>
      <c r="AL80" s="8">
        <f t="shared" si="2"/>
        <v>3</v>
      </c>
      <c r="AM80" s="8">
        <f t="shared" si="3"/>
        <v>4</v>
      </c>
    </row>
    <row r="81" spans="1:39" s="9" customFormat="1" ht="16.899999999999999" customHeight="1">
      <c r="A81" s="6">
        <v>72</v>
      </c>
      <c r="B81" s="17" t="s">
        <v>151</v>
      </c>
      <c r="C81" s="24" t="s">
        <v>102</v>
      </c>
      <c r="D81" s="129"/>
      <c r="E81" s="130"/>
      <c r="F81" s="131">
        <v>2</v>
      </c>
      <c r="G81" s="132"/>
      <c r="H81" s="129">
        <v>1</v>
      </c>
      <c r="I81" s="130"/>
      <c r="J81" s="136">
        <v>1</v>
      </c>
      <c r="K81" s="137"/>
      <c r="L81" s="129"/>
      <c r="M81" s="130"/>
      <c r="N81" s="138">
        <v>2</v>
      </c>
      <c r="O81" s="139"/>
      <c r="P81" s="129">
        <v>1</v>
      </c>
      <c r="Q81" s="130"/>
      <c r="R81" s="140"/>
      <c r="S81" s="141"/>
      <c r="T81" s="129">
        <v>1</v>
      </c>
      <c r="U81" s="130"/>
      <c r="V81" s="142">
        <v>2</v>
      </c>
      <c r="W81" s="143"/>
      <c r="X81" s="129">
        <v>1</v>
      </c>
      <c r="Y81" s="130"/>
      <c r="Z81" s="142"/>
      <c r="AA81" s="143"/>
      <c r="AB81" s="129"/>
      <c r="AC81" s="130"/>
      <c r="AD81" s="131"/>
      <c r="AE81" s="132"/>
      <c r="AF81" s="129"/>
      <c r="AG81" s="130"/>
      <c r="AH81" s="133"/>
      <c r="AI81" s="134"/>
      <c r="AJ81" s="129"/>
      <c r="AK81" s="130"/>
      <c r="AL81" s="8">
        <f t="shared" si="2"/>
        <v>8</v>
      </c>
      <c r="AM81" s="8">
        <f t="shared" si="3"/>
        <v>11</v>
      </c>
    </row>
    <row r="82" spans="1:39" s="9" customFormat="1" ht="16.899999999999999" customHeight="1">
      <c r="A82" s="6"/>
      <c r="B82" s="17" t="s">
        <v>240</v>
      </c>
      <c r="C82" s="24" t="s">
        <v>241</v>
      </c>
      <c r="D82" s="129"/>
      <c r="E82" s="130"/>
      <c r="F82" s="131"/>
      <c r="G82" s="132"/>
      <c r="H82" s="129"/>
      <c r="I82" s="130"/>
      <c r="J82" s="136"/>
      <c r="K82" s="137"/>
      <c r="L82" s="129"/>
      <c r="M82" s="130"/>
      <c r="N82" s="138"/>
      <c r="O82" s="139"/>
      <c r="P82" s="129"/>
      <c r="Q82" s="130"/>
      <c r="R82" s="140"/>
      <c r="S82" s="141"/>
      <c r="T82" s="129"/>
      <c r="U82" s="130"/>
      <c r="V82" s="142"/>
      <c r="W82" s="143"/>
      <c r="X82" s="129"/>
      <c r="Y82" s="130"/>
      <c r="Z82" s="142"/>
      <c r="AA82" s="143"/>
      <c r="AB82" s="129"/>
      <c r="AC82" s="130"/>
      <c r="AD82" s="131"/>
      <c r="AE82" s="132"/>
      <c r="AF82" s="129"/>
      <c r="AG82" s="130"/>
      <c r="AH82" s="133">
        <v>1</v>
      </c>
      <c r="AI82" s="134"/>
      <c r="AJ82" s="129">
        <v>1</v>
      </c>
      <c r="AK82" s="130"/>
      <c r="AL82" s="8">
        <f t="shared" si="2"/>
        <v>2</v>
      </c>
      <c r="AM82" s="8">
        <f t="shared" si="3"/>
        <v>2</v>
      </c>
    </row>
    <row r="83" spans="1:39" s="9" customFormat="1" ht="16.899999999999999" customHeight="1">
      <c r="A83" s="6">
        <v>73</v>
      </c>
      <c r="B83" s="17" t="s">
        <v>221</v>
      </c>
      <c r="C83" s="24" t="s">
        <v>103</v>
      </c>
      <c r="D83" s="129">
        <v>1</v>
      </c>
      <c r="E83" s="130"/>
      <c r="F83" s="131"/>
      <c r="G83" s="132"/>
      <c r="H83" s="129"/>
      <c r="I83" s="130"/>
      <c r="J83" s="136"/>
      <c r="K83" s="137"/>
      <c r="L83" s="129"/>
      <c r="M83" s="130"/>
      <c r="N83" s="138"/>
      <c r="O83" s="139"/>
      <c r="P83" s="129"/>
      <c r="Q83" s="130"/>
      <c r="R83" s="140"/>
      <c r="S83" s="141"/>
      <c r="T83" s="129"/>
      <c r="U83" s="130"/>
      <c r="V83" s="142"/>
      <c r="W83" s="143"/>
      <c r="X83" s="129"/>
      <c r="Y83" s="130"/>
      <c r="Z83" s="142"/>
      <c r="AA83" s="143"/>
      <c r="AB83" s="129"/>
      <c r="AC83" s="130"/>
      <c r="AD83" s="131"/>
      <c r="AE83" s="132"/>
      <c r="AF83" s="129"/>
      <c r="AG83" s="130"/>
      <c r="AH83" s="133">
        <v>2</v>
      </c>
      <c r="AI83" s="134"/>
      <c r="AJ83" s="129"/>
      <c r="AK83" s="130"/>
      <c r="AL83" s="8">
        <f t="shared" si="2"/>
        <v>2</v>
      </c>
      <c r="AM83" s="8">
        <f t="shared" si="3"/>
        <v>3</v>
      </c>
    </row>
    <row r="84" spans="1:39" s="9" customFormat="1" ht="16.899999999999999" customHeight="1">
      <c r="A84" s="6">
        <v>74</v>
      </c>
      <c r="B84" s="17" t="s">
        <v>152</v>
      </c>
      <c r="C84" s="24" t="s">
        <v>104</v>
      </c>
      <c r="D84" s="129">
        <v>2</v>
      </c>
      <c r="E84" s="130"/>
      <c r="F84" s="131"/>
      <c r="G84" s="132"/>
      <c r="H84" s="129"/>
      <c r="I84" s="130"/>
      <c r="J84" s="136"/>
      <c r="K84" s="137"/>
      <c r="L84" s="129"/>
      <c r="M84" s="130"/>
      <c r="N84" s="138"/>
      <c r="O84" s="139"/>
      <c r="P84" s="129">
        <v>1</v>
      </c>
      <c r="Q84" s="130"/>
      <c r="R84" s="140"/>
      <c r="S84" s="141"/>
      <c r="T84" s="129"/>
      <c r="U84" s="130"/>
      <c r="V84" s="142">
        <v>1</v>
      </c>
      <c r="W84" s="143"/>
      <c r="X84" s="129"/>
      <c r="Y84" s="130"/>
      <c r="Z84" s="142">
        <v>2</v>
      </c>
      <c r="AA84" s="143"/>
      <c r="AB84" s="129"/>
      <c r="AC84" s="130"/>
      <c r="AD84" s="131">
        <v>1</v>
      </c>
      <c r="AE84" s="132"/>
      <c r="AF84" s="129">
        <v>2</v>
      </c>
      <c r="AG84" s="130"/>
      <c r="AH84" s="133">
        <v>6</v>
      </c>
      <c r="AI84" s="134"/>
      <c r="AJ84" s="129">
        <v>4</v>
      </c>
      <c r="AK84" s="130"/>
      <c r="AL84" s="8">
        <f t="shared" si="2"/>
        <v>8</v>
      </c>
      <c r="AM84" s="8">
        <f t="shared" si="3"/>
        <v>19</v>
      </c>
    </row>
    <row r="85" spans="1:39" s="9" customFormat="1" ht="16.899999999999999" customHeight="1">
      <c r="A85" s="6">
        <v>75</v>
      </c>
      <c r="B85" s="17" t="s">
        <v>105</v>
      </c>
      <c r="C85" s="24" t="s">
        <v>106</v>
      </c>
      <c r="D85" s="129">
        <v>1</v>
      </c>
      <c r="E85" s="130"/>
      <c r="F85" s="131"/>
      <c r="G85" s="132"/>
      <c r="H85" s="129"/>
      <c r="I85" s="130"/>
      <c r="J85" s="136"/>
      <c r="K85" s="137"/>
      <c r="L85" s="129"/>
      <c r="M85" s="130"/>
      <c r="N85" s="138"/>
      <c r="O85" s="139"/>
      <c r="P85" s="129">
        <v>1</v>
      </c>
      <c r="Q85" s="130"/>
      <c r="R85" s="140"/>
      <c r="S85" s="141"/>
      <c r="T85" s="129"/>
      <c r="U85" s="130"/>
      <c r="V85" s="142"/>
      <c r="W85" s="143"/>
      <c r="X85" s="129"/>
      <c r="Y85" s="130"/>
      <c r="Z85" s="142"/>
      <c r="AA85" s="143"/>
      <c r="AB85" s="129"/>
      <c r="AC85" s="130"/>
      <c r="AD85" s="131"/>
      <c r="AE85" s="132"/>
      <c r="AF85" s="129"/>
      <c r="AG85" s="130"/>
      <c r="AH85" s="133">
        <v>2</v>
      </c>
      <c r="AI85" s="134"/>
      <c r="AJ85" s="129">
        <v>1</v>
      </c>
      <c r="AK85" s="130"/>
      <c r="AL85" s="8">
        <f t="shared" si="2"/>
        <v>4</v>
      </c>
      <c r="AM85" s="8">
        <f t="shared" si="3"/>
        <v>5</v>
      </c>
    </row>
    <row r="86" spans="1:39" s="9" customFormat="1" ht="16.899999999999999" customHeight="1">
      <c r="A86" s="6">
        <v>76</v>
      </c>
      <c r="B86" s="17" t="s">
        <v>153</v>
      </c>
      <c r="C86" s="24" t="s">
        <v>107</v>
      </c>
      <c r="D86" s="129">
        <v>2</v>
      </c>
      <c r="E86" s="130"/>
      <c r="F86" s="131"/>
      <c r="G86" s="132"/>
      <c r="H86" s="129">
        <v>1</v>
      </c>
      <c r="I86" s="130"/>
      <c r="J86" s="136">
        <v>1</v>
      </c>
      <c r="K86" s="137"/>
      <c r="L86" s="129"/>
      <c r="M86" s="130"/>
      <c r="N86" s="138">
        <v>2</v>
      </c>
      <c r="O86" s="139"/>
      <c r="P86" s="129">
        <v>1</v>
      </c>
      <c r="Q86" s="130"/>
      <c r="R86" s="140">
        <v>2</v>
      </c>
      <c r="S86" s="141"/>
      <c r="T86" s="129">
        <v>8</v>
      </c>
      <c r="U86" s="130"/>
      <c r="V86" s="142"/>
      <c r="W86" s="143"/>
      <c r="X86" s="129"/>
      <c r="Y86" s="130"/>
      <c r="Z86" s="142"/>
      <c r="AA86" s="143"/>
      <c r="AB86" s="129"/>
      <c r="AC86" s="130"/>
      <c r="AD86" s="131"/>
      <c r="AE86" s="132"/>
      <c r="AF86" s="129">
        <v>1</v>
      </c>
      <c r="AG86" s="130"/>
      <c r="AH86" s="133"/>
      <c r="AI86" s="134"/>
      <c r="AJ86" s="129"/>
      <c r="AK86" s="130"/>
      <c r="AL86" s="8">
        <f t="shared" si="2"/>
        <v>8</v>
      </c>
      <c r="AM86" s="8">
        <f t="shared" si="3"/>
        <v>18</v>
      </c>
    </row>
    <row r="87" spans="1:39" s="9" customFormat="1" ht="16.899999999999999" customHeight="1">
      <c r="A87" s="6">
        <v>77</v>
      </c>
      <c r="B87" s="17" t="s">
        <v>154</v>
      </c>
      <c r="C87" s="24" t="s">
        <v>108</v>
      </c>
      <c r="D87" s="129"/>
      <c r="E87" s="130"/>
      <c r="F87" s="131">
        <v>1</v>
      </c>
      <c r="G87" s="132"/>
      <c r="H87" s="129">
        <v>1</v>
      </c>
      <c r="I87" s="130"/>
      <c r="J87" s="136">
        <v>1</v>
      </c>
      <c r="K87" s="137"/>
      <c r="L87" s="129"/>
      <c r="M87" s="130"/>
      <c r="N87" s="138">
        <v>1</v>
      </c>
      <c r="O87" s="139"/>
      <c r="P87" s="129">
        <v>1</v>
      </c>
      <c r="Q87" s="130"/>
      <c r="R87" s="140"/>
      <c r="S87" s="141"/>
      <c r="T87" s="129"/>
      <c r="U87" s="130"/>
      <c r="V87" s="142"/>
      <c r="W87" s="143"/>
      <c r="X87" s="129">
        <v>1</v>
      </c>
      <c r="Y87" s="130"/>
      <c r="Z87" s="142"/>
      <c r="AA87" s="143"/>
      <c r="AB87" s="129">
        <v>1</v>
      </c>
      <c r="AC87" s="130"/>
      <c r="AD87" s="131"/>
      <c r="AE87" s="132"/>
      <c r="AF87" s="129">
        <v>2</v>
      </c>
      <c r="AG87" s="130"/>
      <c r="AH87" s="133">
        <v>3</v>
      </c>
      <c r="AI87" s="134"/>
      <c r="AJ87" s="129">
        <v>1</v>
      </c>
      <c r="AK87" s="130"/>
      <c r="AL87" s="8">
        <f t="shared" si="2"/>
        <v>10</v>
      </c>
      <c r="AM87" s="8">
        <f t="shared" si="3"/>
        <v>13</v>
      </c>
    </row>
    <row r="88" spans="1:39" s="9" customFormat="1" ht="16.899999999999999" customHeight="1">
      <c r="A88" s="6">
        <v>78</v>
      </c>
      <c r="B88" s="17" t="s">
        <v>163</v>
      </c>
      <c r="C88" s="24" t="s">
        <v>164</v>
      </c>
      <c r="D88" s="129"/>
      <c r="E88" s="130"/>
      <c r="F88" s="131"/>
      <c r="G88" s="132"/>
      <c r="H88" s="129"/>
      <c r="I88" s="130"/>
      <c r="J88" s="136"/>
      <c r="K88" s="137"/>
      <c r="L88" s="129"/>
      <c r="M88" s="130"/>
      <c r="N88" s="138"/>
      <c r="O88" s="139"/>
      <c r="P88" s="129"/>
      <c r="Q88" s="130"/>
      <c r="R88" s="140"/>
      <c r="S88" s="141"/>
      <c r="T88" s="129"/>
      <c r="U88" s="130"/>
      <c r="V88" s="142"/>
      <c r="W88" s="143"/>
      <c r="X88" s="129"/>
      <c r="Y88" s="130"/>
      <c r="Z88" s="142"/>
      <c r="AA88" s="143"/>
      <c r="AB88" s="129"/>
      <c r="AC88" s="130"/>
      <c r="AD88" s="131"/>
      <c r="AE88" s="132"/>
      <c r="AF88" s="129"/>
      <c r="AG88" s="130"/>
      <c r="AH88" s="133">
        <v>1</v>
      </c>
      <c r="AI88" s="134"/>
      <c r="AJ88" s="129">
        <v>1</v>
      </c>
      <c r="AK88" s="130"/>
      <c r="AL88" s="8">
        <f t="shared" si="2"/>
        <v>2</v>
      </c>
      <c r="AM88" s="8">
        <f t="shared" si="3"/>
        <v>2</v>
      </c>
    </row>
    <row r="89" spans="1:39" s="9" customFormat="1" ht="16.899999999999999" customHeight="1">
      <c r="A89" s="6">
        <v>79</v>
      </c>
      <c r="B89" s="17" t="s">
        <v>155</v>
      </c>
      <c r="C89" s="24" t="s">
        <v>109</v>
      </c>
      <c r="D89" s="129">
        <v>2</v>
      </c>
      <c r="E89" s="130"/>
      <c r="F89" s="131"/>
      <c r="G89" s="132"/>
      <c r="H89" s="129">
        <v>1</v>
      </c>
      <c r="I89" s="130"/>
      <c r="J89" s="136">
        <v>1</v>
      </c>
      <c r="K89" s="137"/>
      <c r="L89" s="129"/>
      <c r="M89" s="130"/>
      <c r="N89" s="138"/>
      <c r="O89" s="139"/>
      <c r="P89" s="129"/>
      <c r="Q89" s="130"/>
      <c r="R89" s="140">
        <v>2</v>
      </c>
      <c r="S89" s="141"/>
      <c r="T89" s="129">
        <v>2</v>
      </c>
      <c r="U89" s="130"/>
      <c r="V89" s="142">
        <v>1</v>
      </c>
      <c r="W89" s="143"/>
      <c r="X89" s="129"/>
      <c r="Y89" s="130"/>
      <c r="Z89" s="142">
        <v>1</v>
      </c>
      <c r="AA89" s="143"/>
      <c r="AB89" s="129"/>
      <c r="AC89" s="130"/>
      <c r="AD89" s="131">
        <v>1</v>
      </c>
      <c r="AE89" s="132"/>
      <c r="AF89" s="129"/>
      <c r="AG89" s="130"/>
      <c r="AH89" s="133"/>
      <c r="AI89" s="134"/>
      <c r="AJ89" s="129"/>
      <c r="AK89" s="130"/>
      <c r="AL89" s="8">
        <f t="shared" si="2"/>
        <v>8</v>
      </c>
      <c r="AM89" s="8">
        <f t="shared" si="3"/>
        <v>11</v>
      </c>
    </row>
    <row r="90" spans="1:39" s="9" customFormat="1" ht="16.899999999999999" customHeight="1">
      <c r="A90" s="6">
        <v>80</v>
      </c>
      <c r="B90" s="17" t="s">
        <v>110</v>
      </c>
      <c r="C90" s="24" t="s">
        <v>111</v>
      </c>
      <c r="D90" s="129"/>
      <c r="E90" s="130"/>
      <c r="F90" s="131"/>
      <c r="G90" s="132"/>
      <c r="H90" s="129"/>
      <c r="I90" s="130"/>
      <c r="J90" s="136"/>
      <c r="K90" s="137"/>
      <c r="L90" s="129"/>
      <c r="M90" s="130"/>
      <c r="N90" s="138"/>
      <c r="O90" s="139"/>
      <c r="P90" s="129"/>
      <c r="Q90" s="130"/>
      <c r="R90" s="140"/>
      <c r="S90" s="141"/>
      <c r="T90" s="129"/>
      <c r="U90" s="130"/>
      <c r="V90" s="142">
        <v>1</v>
      </c>
      <c r="W90" s="143"/>
      <c r="X90" s="129"/>
      <c r="Y90" s="130"/>
      <c r="Z90" s="142"/>
      <c r="AA90" s="143"/>
      <c r="AB90" s="129"/>
      <c r="AC90" s="130"/>
      <c r="AD90" s="131"/>
      <c r="AE90" s="132"/>
      <c r="AF90" s="129"/>
      <c r="AG90" s="130"/>
      <c r="AH90" s="133"/>
      <c r="AI90" s="134"/>
      <c r="AJ90" s="129"/>
      <c r="AK90" s="130"/>
      <c r="AL90" s="8">
        <f t="shared" si="2"/>
        <v>1</v>
      </c>
      <c r="AM90" s="8">
        <f t="shared" si="3"/>
        <v>1</v>
      </c>
    </row>
    <row r="91" spans="1:39" s="9" customFormat="1" ht="16.899999999999999" customHeight="1">
      <c r="A91" s="6">
        <v>81</v>
      </c>
      <c r="B91" s="17" t="s">
        <v>156</v>
      </c>
      <c r="C91" s="24" t="s">
        <v>112</v>
      </c>
      <c r="D91" s="129">
        <v>2</v>
      </c>
      <c r="E91" s="130"/>
      <c r="F91" s="131">
        <v>1</v>
      </c>
      <c r="G91" s="132"/>
      <c r="H91" s="129"/>
      <c r="I91" s="130"/>
      <c r="J91" s="136">
        <v>1</v>
      </c>
      <c r="K91" s="137"/>
      <c r="L91" s="129"/>
      <c r="M91" s="130"/>
      <c r="N91" s="138"/>
      <c r="O91" s="139"/>
      <c r="P91" s="129">
        <v>1</v>
      </c>
      <c r="Q91" s="130"/>
      <c r="R91" s="140">
        <v>1</v>
      </c>
      <c r="S91" s="141"/>
      <c r="T91" s="129">
        <v>1</v>
      </c>
      <c r="U91" s="130"/>
      <c r="V91" s="142"/>
      <c r="W91" s="143"/>
      <c r="X91" s="129"/>
      <c r="Y91" s="130"/>
      <c r="Z91" s="142">
        <v>1</v>
      </c>
      <c r="AA91" s="143"/>
      <c r="AB91" s="129">
        <v>1</v>
      </c>
      <c r="AC91" s="130"/>
      <c r="AD91" s="131"/>
      <c r="AE91" s="132"/>
      <c r="AF91" s="129">
        <v>5</v>
      </c>
      <c r="AG91" s="130"/>
      <c r="AH91" s="133">
        <v>2</v>
      </c>
      <c r="AI91" s="134"/>
      <c r="AJ91" s="129">
        <v>3</v>
      </c>
      <c r="AK91" s="130"/>
      <c r="AL91" s="8">
        <f t="shared" si="2"/>
        <v>11</v>
      </c>
      <c r="AM91" s="8">
        <f t="shared" si="3"/>
        <v>19</v>
      </c>
    </row>
    <row r="92" spans="1:39" s="9" customFormat="1" ht="16.899999999999999" customHeight="1">
      <c r="A92" s="6">
        <v>82</v>
      </c>
      <c r="B92" s="17" t="s">
        <v>113</v>
      </c>
      <c r="C92" s="24" t="s">
        <v>114</v>
      </c>
      <c r="D92" s="129"/>
      <c r="E92" s="130"/>
      <c r="F92" s="131"/>
      <c r="G92" s="132"/>
      <c r="H92" s="129"/>
      <c r="I92" s="130"/>
      <c r="J92" s="136"/>
      <c r="K92" s="137"/>
      <c r="L92" s="129"/>
      <c r="M92" s="130"/>
      <c r="N92" s="138"/>
      <c r="O92" s="139"/>
      <c r="P92" s="129"/>
      <c r="Q92" s="130"/>
      <c r="R92" s="140"/>
      <c r="S92" s="141"/>
      <c r="T92" s="129"/>
      <c r="U92" s="130"/>
      <c r="V92" s="142"/>
      <c r="W92" s="143"/>
      <c r="X92" s="129"/>
      <c r="Y92" s="130"/>
      <c r="Z92" s="142"/>
      <c r="AA92" s="143"/>
      <c r="AB92" s="129"/>
      <c r="AC92" s="130"/>
      <c r="AD92" s="131"/>
      <c r="AE92" s="132"/>
      <c r="AF92" s="129"/>
      <c r="AG92" s="130"/>
      <c r="AH92" s="133"/>
      <c r="AI92" s="134"/>
      <c r="AJ92" s="129"/>
      <c r="AK92" s="130"/>
      <c r="AL92" s="8">
        <f t="shared" si="2"/>
        <v>0</v>
      </c>
      <c r="AM92" s="8">
        <f t="shared" si="3"/>
        <v>0</v>
      </c>
    </row>
    <row r="93" spans="1:39" s="12" customFormat="1" ht="20.25">
      <c r="A93" s="7"/>
      <c r="B93" s="168" t="s">
        <v>115</v>
      </c>
      <c r="C93" s="169"/>
      <c r="D93" s="199">
        <f t="shared" ref="D93:AD93" si="4">SUM(D7:D92)</f>
        <v>24</v>
      </c>
      <c r="E93" s="200"/>
      <c r="F93" s="173">
        <f t="shared" si="4"/>
        <v>19</v>
      </c>
      <c r="G93" s="174"/>
      <c r="H93" s="199">
        <f t="shared" si="4"/>
        <v>20</v>
      </c>
      <c r="I93" s="200"/>
      <c r="J93" s="187">
        <f t="shared" si="4"/>
        <v>26</v>
      </c>
      <c r="K93" s="188"/>
      <c r="L93" s="152">
        <f t="shared" si="4"/>
        <v>24</v>
      </c>
      <c r="M93" s="152"/>
      <c r="N93" s="172">
        <f t="shared" si="4"/>
        <v>16</v>
      </c>
      <c r="O93" s="172"/>
      <c r="P93" s="152">
        <f t="shared" si="4"/>
        <v>19</v>
      </c>
      <c r="Q93" s="152"/>
      <c r="R93" s="171">
        <f t="shared" si="4"/>
        <v>10</v>
      </c>
      <c r="S93" s="171"/>
      <c r="T93" s="152">
        <f t="shared" si="4"/>
        <v>20</v>
      </c>
      <c r="U93" s="152"/>
      <c r="V93" s="170">
        <f t="shared" si="4"/>
        <v>20</v>
      </c>
      <c r="W93" s="170"/>
      <c r="X93" s="152">
        <f t="shared" si="4"/>
        <v>12</v>
      </c>
      <c r="Y93" s="152"/>
      <c r="Z93" s="170">
        <f t="shared" si="4"/>
        <v>19</v>
      </c>
      <c r="AA93" s="170"/>
      <c r="AB93" s="152">
        <f t="shared" si="4"/>
        <v>11</v>
      </c>
      <c r="AC93" s="152"/>
      <c r="AD93" s="173">
        <f t="shared" si="4"/>
        <v>14</v>
      </c>
      <c r="AE93" s="174"/>
      <c r="AF93" s="152">
        <f>SUM(AF7:AF92)</f>
        <v>27</v>
      </c>
      <c r="AG93" s="152"/>
      <c r="AH93" s="163">
        <f>SUM(AH7:AH92)</f>
        <v>32</v>
      </c>
      <c r="AI93" s="163"/>
      <c r="AJ93" s="152">
        <f>SUM(AJ7:AJ92)</f>
        <v>27</v>
      </c>
      <c r="AK93" s="152"/>
      <c r="AL93" s="22"/>
      <c r="AM93" s="11">
        <f>SUM(AM7:AM92)</f>
        <v>340</v>
      </c>
    </row>
    <row r="94" spans="1:39" s="12" customFormat="1" ht="20.25">
      <c r="A94" s="7"/>
      <c r="B94" s="168" t="s">
        <v>116</v>
      </c>
      <c r="C94" s="169"/>
      <c r="D94" s="199">
        <f t="shared" ref="D94:AD94" si="5">COUNT(D7:D92)</f>
        <v>16</v>
      </c>
      <c r="E94" s="200"/>
      <c r="F94" s="173">
        <f t="shared" si="5"/>
        <v>14</v>
      </c>
      <c r="G94" s="174"/>
      <c r="H94" s="199">
        <f t="shared" si="5"/>
        <v>15</v>
      </c>
      <c r="I94" s="200"/>
      <c r="J94" s="189">
        <f t="shared" si="5"/>
        <v>19</v>
      </c>
      <c r="K94" s="190"/>
      <c r="L94" s="152">
        <f t="shared" si="5"/>
        <v>14</v>
      </c>
      <c r="M94" s="152"/>
      <c r="N94" s="172">
        <f t="shared" si="5"/>
        <v>12</v>
      </c>
      <c r="O94" s="172"/>
      <c r="P94" s="152">
        <f t="shared" si="5"/>
        <v>15</v>
      </c>
      <c r="Q94" s="152"/>
      <c r="R94" s="171">
        <f t="shared" si="5"/>
        <v>7</v>
      </c>
      <c r="S94" s="171"/>
      <c r="T94" s="152">
        <f t="shared" si="5"/>
        <v>11</v>
      </c>
      <c r="U94" s="152"/>
      <c r="V94" s="170">
        <f t="shared" si="5"/>
        <v>14</v>
      </c>
      <c r="W94" s="170"/>
      <c r="X94" s="152">
        <f t="shared" si="5"/>
        <v>10</v>
      </c>
      <c r="Y94" s="152"/>
      <c r="Z94" s="170">
        <f t="shared" si="5"/>
        <v>14</v>
      </c>
      <c r="AA94" s="170"/>
      <c r="AB94" s="152">
        <f t="shared" si="5"/>
        <v>9</v>
      </c>
      <c r="AC94" s="152"/>
      <c r="AD94" s="173">
        <f t="shared" si="5"/>
        <v>11</v>
      </c>
      <c r="AE94" s="174"/>
      <c r="AF94" s="152">
        <f>COUNT(AF7:AF92)</f>
        <v>15</v>
      </c>
      <c r="AG94" s="152"/>
      <c r="AH94" s="163">
        <f>COUNT(AH7:AH92)</f>
        <v>16</v>
      </c>
      <c r="AI94" s="163"/>
      <c r="AJ94" s="152">
        <f>COUNT(AJ7:AJ92)</f>
        <v>17</v>
      </c>
      <c r="AK94" s="152"/>
      <c r="AL94" s="23"/>
      <c r="AM94" s="11">
        <f>COUNTIF(AM7:AM92,"&gt;0")</f>
        <v>51</v>
      </c>
    </row>
  </sheetData>
  <mergeCells count="1568">
    <mergeCell ref="C4:C5"/>
    <mergeCell ref="D2:E2"/>
    <mergeCell ref="D3:E3"/>
    <mergeCell ref="D6:E6"/>
    <mergeCell ref="D7:E7"/>
    <mergeCell ref="D8:E8"/>
    <mergeCell ref="D16:E16"/>
    <mergeCell ref="D17:E17"/>
    <mergeCell ref="D9:E9"/>
    <mergeCell ref="D10:E10"/>
    <mergeCell ref="D24:E24"/>
    <mergeCell ref="D18:E18"/>
    <mergeCell ref="D15:E15"/>
    <mergeCell ref="D11:E11"/>
    <mergeCell ref="D12:E12"/>
    <mergeCell ref="D13:E13"/>
    <mergeCell ref="D14:E14"/>
    <mergeCell ref="D20:E20"/>
    <mergeCell ref="D19:E19"/>
    <mergeCell ref="D21:E21"/>
    <mergeCell ref="D22:E22"/>
    <mergeCell ref="D23:E23"/>
    <mergeCell ref="D34:E34"/>
    <mergeCell ref="D27:E27"/>
    <mergeCell ref="D28:E28"/>
    <mergeCell ref="D29:E29"/>
    <mergeCell ref="D30:E30"/>
    <mergeCell ref="D31:E31"/>
    <mergeCell ref="D32:E32"/>
    <mergeCell ref="D33:E33"/>
    <mergeCell ref="D25:E25"/>
    <mergeCell ref="D26:E26"/>
    <mergeCell ref="D51:E51"/>
    <mergeCell ref="D52:E52"/>
    <mergeCell ref="D45:E45"/>
    <mergeCell ref="D35:E35"/>
    <mergeCell ref="D36:E36"/>
    <mergeCell ref="D37:E37"/>
    <mergeCell ref="D38:E38"/>
    <mergeCell ref="D39:E39"/>
    <mergeCell ref="D65:E65"/>
    <mergeCell ref="D54:E54"/>
    <mergeCell ref="D55:E55"/>
    <mergeCell ref="D56:E56"/>
    <mergeCell ref="D40:E40"/>
    <mergeCell ref="D41:E41"/>
    <mergeCell ref="D42:E42"/>
    <mergeCell ref="D43:E43"/>
    <mergeCell ref="D53:E53"/>
    <mergeCell ref="D46:E46"/>
    <mergeCell ref="D60:E60"/>
    <mergeCell ref="D61:E61"/>
    <mergeCell ref="D62:E62"/>
    <mergeCell ref="D44:E44"/>
    <mergeCell ref="D63:E63"/>
    <mergeCell ref="D64:E64"/>
    <mergeCell ref="D47:E47"/>
    <mergeCell ref="D48:E48"/>
    <mergeCell ref="D49:E49"/>
    <mergeCell ref="D50:E50"/>
    <mergeCell ref="D69:E69"/>
    <mergeCell ref="D70:E70"/>
    <mergeCell ref="D78:E78"/>
    <mergeCell ref="D71:E71"/>
    <mergeCell ref="D72:E72"/>
    <mergeCell ref="D73:E73"/>
    <mergeCell ref="D74:E74"/>
    <mergeCell ref="D77:E77"/>
    <mergeCell ref="D76:E76"/>
    <mergeCell ref="F2:G2"/>
    <mergeCell ref="F3:G3"/>
    <mergeCell ref="F6:G6"/>
    <mergeCell ref="F7:G7"/>
    <mergeCell ref="D67:E67"/>
    <mergeCell ref="D68:E68"/>
    <mergeCell ref="D66:E66"/>
    <mergeCell ref="D57:E57"/>
    <mergeCell ref="D58:E58"/>
    <mergeCell ref="D59:E59"/>
    <mergeCell ref="F8:G8"/>
    <mergeCell ref="F9:G9"/>
    <mergeCell ref="D90:E90"/>
    <mergeCell ref="D91:E91"/>
    <mergeCell ref="D79:E79"/>
    <mergeCell ref="D80:E80"/>
    <mergeCell ref="D81:E81"/>
    <mergeCell ref="D83:E83"/>
    <mergeCell ref="D84:E84"/>
    <mergeCell ref="D75:E75"/>
    <mergeCell ref="D92:E92"/>
    <mergeCell ref="D93:E93"/>
    <mergeCell ref="D94:E94"/>
    <mergeCell ref="D85:E85"/>
    <mergeCell ref="D86:E86"/>
    <mergeCell ref="D87:E87"/>
    <mergeCell ref="D88:E88"/>
    <mergeCell ref="D89:E89"/>
    <mergeCell ref="F15:G15"/>
    <mergeCell ref="F16:G16"/>
    <mergeCell ref="F13:G13"/>
    <mergeCell ref="F10:G10"/>
    <mergeCell ref="F11:G11"/>
    <mergeCell ref="F12:G12"/>
    <mergeCell ref="F27:G27"/>
    <mergeCell ref="F28:G28"/>
    <mergeCell ref="F29:G29"/>
    <mergeCell ref="F22:G22"/>
    <mergeCell ref="F23:G23"/>
    <mergeCell ref="F24:G24"/>
    <mergeCell ref="F25:G25"/>
    <mergeCell ref="F26:G26"/>
    <mergeCell ref="F38:G38"/>
    <mergeCell ref="F39:G39"/>
    <mergeCell ref="F40:G40"/>
    <mergeCell ref="F41:G41"/>
    <mergeCell ref="F42:G42"/>
    <mergeCell ref="F17:G17"/>
    <mergeCell ref="F18:G18"/>
    <mergeCell ref="F19:G19"/>
    <mergeCell ref="F21:G21"/>
    <mergeCell ref="F20:G20"/>
    <mergeCell ref="F52:G52"/>
    <mergeCell ref="F30:G30"/>
    <mergeCell ref="F31:G31"/>
    <mergeCell ref="F32:G32"/>
    <mergeCell ref="F33:G33"/>
    <mergeCell ref="F43:G43"/>
    <mergeCell ref="F34:G34"/>
    <mergeCell ref="F35:G35"/>
    <mergeCell ref="F36:G36"/>
    <mergeCell ref="F37:G37"/>
    <mergeCell ref="F57:G57"/>
    <mergeCell ref="F44:G44"/>
    <mergeCell ref="F45:G45"/>
    <mergeCell ref="F46:G46"/>
    <mergeCell ref="F47:G47"/>
    <mergeCell ref="F53:G53"/>
    <mergeCell ref="F54:G54"/>
    <mergeCell ref="F49:G49"/>
    <mergeCell ref="F50:G50"/>
    <mergeCell ref="F51:G51"/>
    <mergeCell ref="F71:G71"/>
    <mergeCell ref="F48:G48"/>
    <mergeCell ref="F66:G66"/>
    <mergeCell ref="F61:G61"/>
    <mergeCell ref="F62:G62"/>
    <mergeCell ref="F63:G63"/>
    <mergeCell ref="F64:G64"/>
    <mergeCell ref="F65:G65"/>
    <mergeCell ref="F55:G55"/>
    <mergeCell ref="F56:G56"/>
    <mergeCell ref="H11:I11"/>
    <mergeCell ref="F58:G58"/>
    <mergeCell ref="F59:G59"/>
    <mergeCell ref="F60:G60"/>
    <mergeCell ref="F81:G81"/>
    <mergeCell ref="F72:G72"/>
    <mergeCell ref="F73:G73"/>
    <mergeCell ref="F75:G75"/>
    <mergeCell ref="F69:G69"/>
    <mergeCell ref="F70:G70"/>
    <mergeCell ref="F89:G89"/>
    <mergeCell ref="F90:G90"/>
    <mergeCell ref="F74:G74"/>
    <mergeCell ref="F67:G67"/>
    <mergeCell ref="F68:G68"/>
    <mergeCell ref="H10:I10"/>
    <mergeCell ref="H17:I17"/>
    <mergeCell ref="H18:I18"/>
    <mergeCell ref="H19:I19"/>
    <mergeCell ref="H15:I15"/>
    <mergeCell ref="F87:G87"/>
    <mergeCell ref="F88:G88"/>
    <mergeCell ref="F93:G93"/>
    <mergeCell ref="F94:G94"/>
    <mergeCell ref="H2:I2"/>
    <mergeCell ref="H3:I3"/>
    <mergeCell ref="H6:I6"/>
    <mergeCell ref="H7:I7"/>
    <mergeCell ref="H8:I8"/>
    <mergeCell ref="H9:I9"/>
    <mergeCell ref="F77:G77"/>
    <mergeCell ref="F78:G78"/>
    <mergeCell ref="F79:G79"/>
    <mergeCell ref="F80:G80"/>
    <mergeCell ref="F91:G91"/>
    <mergeCell ref="F92:G92"/>
    <mergeCell ref="F83:G83"/>
    <mergeCell ref="F84:G84"/>
    <mergeCell ref="F85:G85"/>
    <mergeCell ref="F86:G86"/>
    <mergeCell ref="H12:I12"/>
    <mergeCell ref="H13:I13"/>
    <mergeCell ref="H28:I28"/>
    <mergeCell ref="H29:I29"/>
    <mergeCell ref="H21:I21"/>
    <mergeCell ref="H22:I22"/>
    <mergeCell ref="H23:I23"/>
    <mergeCell ref="H24:I24"/>
    <mergeCell ref="H16:I16"/>
    <mergeCell ref="H44:I44"/>
    <mergeCell ref="H45:I45"/>
    <mergeCell ref="H30:I30"/>
    <mergeCell ref="H31:I31"/>
    <mergeCell ref="H32:I32"/>
    <mergeCell ref="H25:I25"/>
    <mergeCell ref="H26:I26"/>
    <mergeCell ref="H27:I27"/>
    <mergeCell ref="H38:I38"/>
    <mergeCell ref="H39:I39"/>
    <mergeCell ref="H40:I40"/>
    <mergeCell ref="H41:I41"/>
    <mergeCell ref="H42:I42"/>
    <mergeCell ref="H43:I43"/>
    <mergeCell ref="H54:I54"/>
    <mergeCell ref="H55:I55"/>
    <mergeCell ref="H56:I56"/>
    <mergeCell ref="H57:I57"/>
    <mergeCell ref="H33:I33"/>
    <mergeCell ref="H34:I34"/>
    <mergeCell ref="H35:I35"/>
    <mergeCell ref="H36:I36"/>
    <mergeCell ref="H46:I46"/>
    <mergeCell ref="H37:I37"/>
    <mergeCell ref="H52:I52"/>
    <mergeCell ref="H53:I53"/>
    <mergeCell ref="H47:I47"/>
    <mergeCell ref="H48:I48"/>
    <mergeCell ref="H49:I49"/>
    <mergeCell ref="H50:I50"/>
    <mergeCell ref="H51:I51"/>
    <mergeCell ref="H73:I73"/>
    <mergeCell ref="H67:I67"/>
    <mergeCell ref="H68:I68"/>
    <mergeCell ref="H65:I65"/>
    <mergeCell ref="H66:I66"/>
    <mergeCell ref="H58:I58"/>
    <mergeCell ref="H79:I79"/>
    <mergeCell ref="H74:I74"/>
    <mergeCell ref="H59:I59"/>
    <mergeCell ref="H60:I60"/>
    <mergeCell ref="H61:I61"/>
    <mergeCell ref="H62:I62"/>
    <mergeCell ref="H63:I63"/>
    <mergeCell ref="H64:I64"/>
    <mergeCell ref="H71:I71"/>
    <mergeCell ref="H72:I72"/>
    <mergeCell ref="H93:I93"/>
    <mergeCell ref="H94:I94"/>
    <mergeCell ref="J11:K11"/>
    <mergeCell ref="J12:K12"/>
    <mergeCell ref="J13:K13"/>
    <mergeCell ref="J9:K9"/>
    <mergeCell ref="J10:K10"/>
    <mergeCell ref="H75:I75"/>
    <mergeCell ref="H69:I69"/>
    <mergeCell ref="H70:I70"/>
    <mergeCell ref="J2:K2"/>
    <mergeCell ref="J3:K3"/>
    <mergeCell ref="J6:K6"/>
    <mergeCell ref="J7:K7"/>
    <mergeCell ref="H91:I91"/>
    <mergeCell ref="H92:I92"/>
    <mergeCell ref="H82:I82"/>
    <mergeCell ref="H86:I86"/>
    <mergeCell ref="H77:I77"/>
    <mergeCell ref="H78:I78"/>
    <mergeCell ref="J8:K8"/>
    <mergeCell ref="H87:I87"/>
    <mergeCell ref="H88:I88"/>
    <mergeCell ref="H89:I89"/>
    <mergeCell ref="J19:K19"/>
    <mergeCell ref="J21:K21"/>
    <mergeCell ref="J22:K22"/>
    <mergeCell ref="J16:K16"/>
    <mergeCell ref="J17:K17"/>
    <mergeCell ref="J18:K18"/>
    <mergeCell ref="H90:I90"/>
    <mergeCell ref="H80:I80"/>
    <mergeCell ref="H81:I81"/>
    <mergeCell ref="H83:I83"/>
    <mergeCell ref="H84:I84"/>
    <mergeCell ref="H85:I85"/>
    <mergeCell ref="J15:K15"/>
    <mergeCell ref="J31:K31"/>
    <mergeCell ref="J32:K32"/>
    <mergeCell ref="J33:K33"/>
    <mergeCell ref="J23:K23"/>
    <mergeCell ref="J24:K24"/>
    <mergeCell ref="J25:K25"/>
    <mergeCell ref="J26:K26"/>
    <mergeCell ref="J46:K46"/>
    <mergeCell ref="J47:K47"/>
    <mergeCell ref="J48:K48"/>
    <mergeCell ref="J49:K49"/>
    <mergeCell ref="J34:K34"/>
    <mergeCell ref="J27:K27"/>
    <mergeCell ref="J28:K28"/>
    <mergeCell ref="J29:K29"/>
    <mergeCell ref="J30:K30"/>
    <mergeCell ref="J35:K35"/>
    <mergeCell ref="J36:K36"/>
    <mergeCell ref="J37:K37"/>
    <mergeCell ref="J38:K38"/>
    <mergeCell ref="J50:K50"/>
    <mergeCell ref="J41:K41"/>
    <mergeCell ref="J42:K42"/>
    <mergeCell ref="J43:K43"/>
    <mergeCell ref="J44:K44"/>
    <mergeCell ref="J45:K45"/>
    <mergeCell ref="J39:K39"/>
    <mergeCell ref="J40:K40"/>
    <mergeCell ref="J57:K57"/>
    <mergeCell ref="J58:K58"/>
    <mergeCell ref="J54:K54"/>
    <mergeCell ref="J55:K55"/>
    <mergeCell ref="J56:K56"/>
    <mergeCell ref="J51:K51"/>
    <mergeCell ref="J52:K52"/>
    <mergeCell ref="J53:K53"/>
    <mergeCell ref="J67:K67"/>
    <mergeCell ref="J68:K68"/>
    <mergeCell ref="J69:K69"/>
    <mergeCell ref="J70:K70"/>
    <mergeCell ref="J59:K59"/>
    <mergeCell ref="J60:K60"/>
    <mergeCell ref="J61:K61"/>
    <mergeCell ref="J62:K62"/>
    <mergeCell ref="J86:K86"/>
    <mergeCell ref="J87:K87"/>
    <mergeCell ref="J88:K88"/>
    <mergeCell ref="J89:K89"/>
    <mergeCell ref="J79:K79"/>
    <mergeCell ref="J74:K74"/>
    <mergeCell ref="J84:K84"/>
    <mergeCell ref="J91:K91"/>
    <mergeCell ref="J92:K92"/>
    <mergeCell ref="J93:K93"/>
    <mergeCell ref="J94:K94"/>
    <mergeCell ref="R6:S6"/>
    <mergeCell ref="P6:Q6"/>
    <mergeCell ref="N6:O6"/>
    <mergeCell ref="J90:K90"/>
    <mergeCell ref="J85:K85"/>
    <mergeCell ref="J78:K78"/>
    <mergeCell ref="J71:K71"/>
    <mergeCell ref="J72:K72"/>
    <mergeCell ref="J80:K80"/>
    <mergeCell ref="J81:K81"/>
    <mergeCell ref="J83:K83"/>
    <mergeCell ref="J73:K73"/>
    <mergeCell ref="L6:M6"/>
    <mergeCell ref="L7:M7"/>
    <mergeCell ref="N7:O7"/>
    <mergeCell ref="P7:Q7"/>
    <mergeCell ref="J75:K75"/>
    <mergeCell ref="J77:K77"/>
    <mergeCell ref="J63:K63"/>
    <mergeCell ref="J64:K64"/>
    <mergeCell ref="J65:K65"/>
    <mergeCell ref="J66:K66"/>
    <mergeCell ref="R7:S7"/>
    <mergeCell ref="T7:U7"/>
    <mergeCell ref="V3:W3"/>
    <mergeCell ref="X3:Y3"/>
    <mergeCell ref="X6:Y6"/>
    <mergeCell ref="V6:W6"/>
    <mergeCell ref="Z2:AA2"/>
    <mergeCell ref="AB2:AC2"/>
    <mergeCell ref="Z3:AA3"/>
    <mergeCell ref="AB3:AC3"/>
    <mergeCell ref="AD3:AE3"/>
    <mergeCell ref="AD6:AE6"/>
    <mergeCell ref="AB6:AC6"/>
    <mergeCell ref="Z6:AA6"/>
    <mergeCell ref="AD2:AE2"/>
    <mergeCell ref="L3:M3"/>
    <mergeCell ref="N3:O3"/>
    <mergeCell ref="P3:Q3"/>
    <mergeCell ref="R3:S3"/>
    <mergeCell ref="T3:U3"/>
    <mergeCell ref="L2:M2"/>
    <mergeCell ref="N2:O2"/>
    <mergeCell ref="P2:Q2"/>
    <mergeCell ref="R2:S2"/>
    <mergeCell ref="T2:U2"/>
    <mergeCell ref="T6:U6"/>
    <mergeCell ref="V8:W8"/>
    <mergeCell ref="X8:Y8"/>
    <mergeCell ref="V7:W7"/>
    <mergeCell ref="X7:Y7"/>
    <mergeCell ref="V2:W2"/>
    <mergeCell ref="X2:Y2"/>
    <mergeCell ref="AD8:AE8"/>
    <mergeCell ref="L9:M9"/>
    <mergeCell ref="N9:O9"/>
    <mergeCell ref="P9:Q9"/>
    <mergeCell ref="R9:S9"/>
    <mergeCell ref="T9:U9"/>
    <mergeCell ref="V9:W9"/>
    <mergeCell ref="X9:Y9"/>
    <mergeCell ref="Z7:AA7"/>
    <mergeCell ref="AB7:AC7"/>
    <mergeCell ref="AD7:AE7"/>
    <mergeCell ref="L8:M8"/>
    <mergeCell ref="N8:O8"/>
    <mergeCell ref="P8:Q8"/>
    <mergeCell ref="R8:S8"/>
    <mergeCell ref="T8:U8"/>
    <mergeCell ref="Z8:AA8"/>
    <mergeCell ref="AB8:AC8"/>
    <mergeCell ref="Z9:AA9"/>
    <mergeCell ref="AB9:AC9"/>
    <mergeCell ref="AD9:AE9"/>
    <mergeCell ref="L11:M11"/>
    <mergeCell ref="R10:S10"/>
    <mergeCell ref="T10:U10"/>
    <mergeCell ref="V10:W10"/>
    <mergeCell ref="X10:Y10"/>
    <mergeCell ref="Z10:AA10"/>
    <mergeCell ref="AB10:AC10"/>
    <mergeCell ref="L12:M12"/>
    <mergeCell ref="L13:M13"/>
    <mergeCell ref="L10:M10"/>
    <mergeCell ref="P10:Q10"/>
    <mergeCell ref="N10:O10"/>
    <mergeCell ref="N11:O11"/>
    <mergeCell ref="L18:M18"/>
    <mergeCell ref="L19:M19"/>
    <mergeCell ref="L21:M21"/>
    <mergeCell ref="L15:M15"/>
    <mergeCell ref="L16:M16"/>
    <mergeCell ref="L17:M17"/>
    <mergeCell ref="AD10:AE10"/>
    <mergeCell ref="P11:Q11"/>
    <mergeCell ref="R11:S11"/>
    <mergeCell ref="T11:U11"/>
    <mergeCell ref="V11:W11"/>
    <mergeCell ref="X11:Y11"/>
    <mergeCell ref="Z11:AA11"/>
    <mergeCell ref="AB11:AC11"/>
    <mergeCell ref="AD11:AE11"/>
    <mergeCell ref="AD13:AE13"/>
    <mergeCell ref="AB12:AC12"/>
    <mergeCell ref="L30:M30"/>
    <mergeCell ref="L31:M31"/>
    <mergeCell ref="L22:M22"/>
    <mergeCell ref="L23:M23"/>
    <mergeCell ref="L24:M24"/>
    <mergeCell ref="L25:M25"/>
    <mergeCell ref="L26:M26"/>
    <mergeCell ref="N12:O12"/>
    <mergeCell ref="L48:M48"/>
    <mergeCell ref="L32:M32"/>
    <mergeCell ref="L33:M33"/>
    <mergeCell ref="L34:M34"/>
    <mergeCell ref="L27:M27"/>
    <mergeCell ref="L28:M28"/>
    <mergeCell ref="L29:M29"/>
    <mergeCell ref="L42:M42"/>
    <mergeCell ref="L43:M43"/>
    <mergeCell ref="L44:M44"/>
    <mergeCell ref="L45:M45"/>
    <mergeCell ref="L46:M46"/>
    <mergeCell ref="L47:M47"/>
    <mergeCell ref="L51:M51"/>
    <mergeCell ref="L52:M52"/>
    <mergeCell ref="L53:M53"/>
    <mergeCell ref="L35:M35"/>
    <mergeCell ref="L36:M36"/>
    <mergeCell ref="L37:M37"/>
    <mergeCell ref="L38:M38"/>
    <mergeCell ref="L49:M49"/>
    <mergeCell ref="L40:M40"/>
    <mergeCell ref="L41:M41"/>
    <mergeCell ref="L59:M59"/>
    <mergeCell ref="L60:M60"/>
    <mergeCell ref="L61:M61"/>
    <mergeCell ref="L54:M54"/>
    <mergeCell ref="L55:M55"/>
    <mergeCell ref="L39:M39"/>
    <mergeCell ref="L56:M56"/>
    <mergeCell ref="L57:M57"/>
    <mergeCell ref="L58:M58"/>
    <mergeCell ref="L50:M50"/>
    <mergeCell ref="L62:M62"/>
    <mergeCell ref="L63:M63"/>
    <mergeCell ref="L64:M64"/>
    <mergeCell ref="L65:M65"/>
    <mergeCell ref="L71:M71"/>
    <mergeCell ref="L72:M72"/>
    <mergeCell ref="L67:M67"/>
    <mergeCell ref="L68:M68"/>
    <mergeCell ref="L69:M69"/>
    <mergeCell ref="L66:M66"/>
    <mergeCell ref="L90:M90"/>
    <mergeCell ref="L91:M91"/>
    <mergeCell ref="L92:M92"/>
    <mergeCell ref="L87:M87"/>
    <mergeCell ref="L88:M88"/>
    <mergeCell ref="L89:M89"/>
    <mergeCell ref="L75:M75"/>
    <mergeCell ref="L77:M77"/>
    <mergeCell ref="L70:M70"/>
    <mergeCell ref="N16:O16"/>
    <mergeCell ref="L84:M84"/>
    <mergeCell ref="L85:M85"/>
    <mergeCell ref="L86:M86"/>
    <mergeCell ref="L78:M78"/>
    <mergeCell ref="L79:M79"/>
    <mergeCell ref="L80:M80"/>
    <mergeCell ref="L81:M81"/>
    <mergeCell ref="L83:M83"/>
    <mergeCell ref="L73:M73"/>
    <mergeCell ref="AD12:AE12"/>
    <mergeCell ref="N13:O13"/>
    <mergeCell ref="P13:Q13"/>
    <mergeCell ref="R13:S13"/>
    <mergeCell ref="T13:U13"/>
    <mergeCell ref="V13:W13"/>
    <mergeCell ref="X13:Y13"/>
    <mergeCell ref="Z13:AA13"/>
    <mergeCell ref="AB13:AC13"/>
    <mergeCell ref="P12:Q12"/>
    <mergeCell ref="X15:Y15"/>
    <mergeCell ref="Z15:AA15"/>
    <mergeCell ref="X14:Y14"/>
    <mergeCell ref="Z14:AA14"/>
    <mergeCell ref="R12:S12"/>
    <mergeCell ref="T12:U12"/>
    <mergeCell ref="V12:W12"/>
    <mergeCell ref="X12:Y12"/>
    <mergeCell ref="AB15:AC15"/>
    <mergeCell ref="AD15:AE15"/>
    <mergeCell ref="AB16:AC16"/>
    <mergeCell ref="AD16:AE16"/>
    <mergeCell ref="Z12:AA12"/>
    <mergeCell ref="N15:O15"/>
    <mergeCell ref="P15:Q15"/>
    <mergeCell ref="R15:S15"/>
    <mergeCell ref="T15:U15"/>
    <mergeCell ref="V15:W15"/>
    <mergeCell ref="X16:Y16"/>
    <mergeCell ref="Z16:AA16"/>
    <mergeCell ref="AB17:AC17"/>
    <mergeCell ref="AD17:AE17"/>
    <mergeCell ref="P16:Q16"/>
    <mergeCell ref="R16:S16"/>
    <mergeCell ref="T16:U16"/>
    <mergeCell ref="V16:W16"/>
    <mergeCell ref="V18:W18"/>
    <mergeCell ref="X18:Y18"/>
    <mergeCell ref="Z18:AA18"/>
    <mergeCell ref="AB18:AC18"/>
    <mergeCell ref="N18:O18"/>
    <mergeCell ref="P18:Q18"/>
    <mergeCell ref="R18:S18"/>
    <mergeCell ref="T18:U18"/>
    <mergeCell ref="N19:O19"/>
    <mergeCell ref="P19:Q19"/>
    <mergeCell ref="R19:S19"/>
    <mergeCell ref="T19:U19"/>
    <mergeCell ref="V17:W17"/>
    <mergeCell ref="X17:Y17"/>
    <mergeCell ref="N17:O17"/>
    <mergeCell ref="P17:Q17"/>
    <mergeCell ref="R17:S17"/>
    <mergeCell ref="T17:U17"/>
    <mergeCell ref="Z21:AA21"/>
    <mergeCell ref="AB21:AC21"/>
    <mergeCell ref="V19:W19"/>
    <mergeCell ref="X19:Y19"/>
    <mergeCell ref="Z19:AA19"/>
    <mergeCell ref="AB19:AC19"/>
    <mergeCell ref="Z24:AA24"/>
    <mergeCell ref="AB24:AC24"/>
    <mergeCell ref="AD19:AE19"/>
    <mergeCell ref="AD21:AE21"/>
    <mergeCell ref="N21:O21"/>
    <mergeCell ref="P21:Q21"/>
    <mergeCell ref="R21:S21"/>
    <mergeCell ref="T21:U21"/>
    <mergeCell ref="V21:W21"/>
    <mergeCell ref="X21:Y21"/>
    <mergeCell ref="N24:O24"/>
    <mergeCell ref="P24:Q24"/>
    <mergeCell ref="R24:S24"/>
    <mergeCell ref="T24:U24"/>
    <mergeCell ref="V24:W24"/>
    <mergeCell ref="X24:Y24"/>
    <mergeCell ref="AD22:AE22"/>
    <mergeCell ref="N23:O23"/>
    <mergeCell ref="P23:Q23"/>
    <mergeCell ref="R23:S23"/>
    <mergeCell ref="T23:U23"/>
    <mergeCell ref="V23:W23"/>
    <mergeCell ref="X23:Y23"/>
    <mergeCell ref="Z23:AA23"/>
    <mergeCell ref="AB23:AC23"/>
    <mergeCell ref="AD23:AE23"/>
    <mergeCell ref="V22:W22"/>
    <mergeCell ref="X22:Y22"/>
    <mergeCell ref="Z26:AA26"/>
    <mergeCell ref="AB26:AC26"/>
    <mergeCell ref="N22:O22"/>
    <mergeCell ref="P22:Q22"/>
    <mergeCell ref="R22:S22"/>
    <mergeCell ref="T22:U22"/>
    <mergeCell ref="Z22:AA22"/>
    <mergeCell ref="AB22:AC22"/>
    <mergeCell ref="AB25:AC25"/>
    <mergeCell ref="AD25:AE25"/>
    <mergeCell ref="AD26:AE26"/>
    <mergeCell ref="N26:O26"/>
    <mergeCell ref="P26:Q26"/>
    <mergeCell ref="R26:S26"/>
    <mergeCell ref="T26:U26"/>
    <mergeCell ref="V26:W26"/>
    <mergeCell ref="X26:Y26"/>
    <mergeCell ref="Z29:AA29"/>
    <mergeCell ref="AB29:AC29"/>
    <mergeCell ref="AD24:AE24"/>
    <mergeCell ref="N25:O25"/>
    <mergeCell ref="P25:Q25"/>
    <mergeCell ref="R25:S25"/>
    <mergeCell ref="T25:U25"/>
    <mergeCell ref="V25:W25"/>
    <mergeCell ref="X25:Y25"/>
    <mergeCell ref="Z25:AA25"/>
    <mergeCell ref="N29:O29"/>
    <mergeCell ref="P29:Q29"/>
    <mergeCell ref="R29:S29"/>
    <mergeCell ref="T29:U29"/>
    <mergeCell ref="V29:W29"/>
    <mergeCell ref="X29:Y29"/>
    <mergeCell ref="AD27:AE27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V27:W27"/>
    <mergeCell ref="X27:Y27"/>
    <mergeCell ref="Z30:AA30"/>
    <mergeCell ref="AB30:AC30"/>
    <mergeCell ref="N27:O27"/>
    <mergeCell ref="P27:Q27"/>
    <mergeCell ref="R27:S27"/>
    <mergeCell ref="T27:U27"/>
    <mergeCell ref="Z27:AA27"/>
    <mergeCell ref="AB27:AC27"/>
    <mergeCell ref="AD30:AE30"/>
    <mergeCell ref="N30:O30"/>
    <mergeCell ref="P30:Q30"/>
    <mergeCell ref="R30:S30"/>
    <mergeCell ref="T30:U30"/>
    <mergeCell ref="V30:W30"/>
    <mergeCell ref="X30:Y30"/>
    <mergeCell ref="AD29:AE29"/>
    <mergeCell ref="AB31:AC31"/>
    <mergeCell ref="AD31:AE31"/>
    <mergeCell ref="N32:O32"/>
    <mergeCell ref="P32:Q32"/>
    <mergeCell ref="R32:S32"/>
    <mergeCell ref="T32:U32"/>
    <mergeCell ref="V32:W32"/>
    <mergeCell ref="X32:Y32"/>
    <mergeCell ref="Z32:AA32"/>
    <mergeCell ref="R34:S34"/>
    <mergeCell ref="T34:U34"/>
    <mergeCell ref="AB32:AC32"/>
    <mergeCell ref="N31:O31"/>
    <mergeCell ref="P31:Q31"/>
    <mergeCell ref="R31:S31"/>
    <mergeCell ref="T31:U31"/>
    <mergeCell ref="V31:W31"/>
    <mergeCell ref="X31:Y31"/>
    <mergeCell ref="Z31:AA31"/>
    <mergeCell ref="X34:Y34"/>
    <mergeCell ref="Z34:AA34"/>
    <mergeCell ref="AD32:AE32"/>
    <mergeCell ref="V33:W33"/>
    <mergeCell ref="X33:Y33"/>
    <mergeCell ref="Z33:AA33"/>
    <mergeCell ref="AB33:AC33"/>
    <mergeCell ref="AD33:AE33"/>
    <mergeCell ref="N35:O35"/>
    <mergeCell ref="P35:Q35"/>
    <mergeCell ref="R35:S35"/>
    <mergeCell ref="T35:U35"/>
    <mergeCell ref="N33:O33"/>
    <mergeCell ref="P33:Q33"/>
    <mergeCell ref="R33:S33"/>
    <mergeCell ref="T33:U33"/>
    <mergeCell ref="N34:O34"/>
    <mergeCell ref="P34:Q34"/>
    <mergeCell ref="AD35:AE35"/>
    <mergeCell ref="AB34:AC34"/>
    <mergeCell ref="AD34:AE34"/>
    <mergeCell ref="AB37:AC37"/>
    <mergeCell ref="AD37:AE37"/>
    <mergeCell ref="V35:W35"/>
    <mergeCell ref="X35:Y35"/>
    <mergeCell ref="Z35:AA35"/>
    <mergeCell ref="AB35:AC35"/>
    <mergeCell ref="V34:W34"/>
    <mergeCell ref="V38:W38"/>
    <mergeCell ref="X38:Y38"/>
    <mergeCell ref="Z38:AA38"/>
    <mergeCell ref="AB38:AC38"/>
    <mergeCell ref="N38:O38"/>
    <mergeCell ref="P38:Q38"/>
    <mergeCell ref="R38:S38"/>
    <mergeCell ref="T38:U38"/>
    <mergeCell ref="Z36:AA36"/>
    <mergeCell ref="AB36:AC36"/>
    <mergeCell ref="AD36:AE36"/>
    <mergeCell ref="N37:O37"/>
    <mergeCell ref="P37:Q37"/>
    <mergeCell ref="R37:S37"/>
    <mergeCell ref="T37:U37"/>
    <mergeCell ref="V37:W37"/>
    <mergeCell ref="X37:Y37"/>
    <mergeCell ref="Z37:AA37"/>
    <mergeCell ref="N40:O40"/>
    <mergeCell ref="P40:Q40"/>
    <mergeCell ref="V36:W36"/>
    <mergeCell ref="X36:Y36"/>
    <mergeCell ref="Z40:AA40"/>
    <mergeCell ref="AB40:AC40"/>
    <mergeCell ref="N36:O36"/>
    <mergeCell ref="P36:Q36"/>
    <mergeCell ref="R36:S36"/>
    <mergeCell ref="T36:U36"/>
    <mergeCell ref="R40:S40"/>
    <mergeCell ref="T40:U40"/>
    <mergeCell ref="V40:W40"/>
    <mergeCell ref="X40:Y40"/>
    <mergeCell ref="AD40:AE40"/>
    <mergeCell ref="N41:O41"/>
    <mergeCell ref="P41:Q41"/>
    <mergeCell ref="R41:S41"/>
    <mergeCell ref="T41:U41"/>
    <mergeCell ref="V41:W41"/>
    <mergeCell ref="AD38:AE38"/>
    <mergeCell ref="N39:O39"/>
    <mergeCell ref="P39:Q39"/>
    <mergeCell ref="R39:S39"/>
    <mergeCell ref="T39:U39"/>
    <mergeCell ref="V39:W39"/>
    <mergeCell ref="X39:Y39"/>
    <mergeCell ref="Z39:AA39"/>
    <mergeCell ref="AB39:AC39"/>
    <mergeCell ref="AD39:AE39"/>
    <mergeCell ref="AB41:AC41"/>
    <mergeCell ref="AD41:AE41"/>
    <mergeCell ref="AB44:AC44"/>
    <mergeCell ref="AD44:AE44"/>
    <mergeCell ref="V42:W42"/>
    <mergeCell ref="X42:Y42"/>
    <mergeCell ref="Z42:AA42"/>
    <mergeCell ref="AB42:AC42"/>
    <mergeCell ref="X41:Y41"/>
    <mergeCell ref="Z41:AA41"/>
    <mergeCell ref="AB45:AC45"/>
    <mergeCell ref="N45:O45"/>
    <mergeCell ref="P45:Q45"/>
    <mergeCell ref="R45:S45"/>
    <mergeCell ref="T45:U45"/>
    <mergeCell ref="AD42:AE42"/>
    <mergeCell ref="N42:O42"/>
    <mergeCell ref="P42:Q42"/>
    <mergeCell ref="R42:S42"/>
    <mergeCell ref="T42:U42"/>
    <mergeCell ref="AD43:AE43"/>
    <mergeCell ref="N44:O44"/>
    <mergeCell ref="P44:Q44"/>
    <mergeCell ref="R44:S44"/>
    <mergeCell ref="T44:U44"/>
    <mergeCell ref="V44:W44"/>
    <mergeCell ref="X44:Y44"/>
    <mergeCell ref="Z44:AA44"/>
    <mergeCell ref="AB46:AC46"/>
    <mergeCell ref="N43:O43"/>
    <mergeCell ref="P43:Q43"/>
    <mergeCell ref="R43:S43"/>
    <mergeCell ref="T43:U43"/>
    <mergeCell ref="Z43:AA43"/>
    <mergeCell ref="AB43:AC43"/>
    <mergeCell ref="V45:W45"/>
    <mergeCell ref="X45:Y45"/>
    <mergeCell ref="Z45:AA45"/>
    <mergeCell ref="Z47:AA47"/>
    <mergeCell ref="N46:O46"/>
    <mergeCell ref="P46:Q46"/>
    <mergeCell ref="V43:W43"/>
    <mergeCell ref="X43:Y43"/>
    <mergeCell ref="Z46:AA46"/>
    <mergeCell ref="R46:S46"/>
    <mergeCell ref="T46:U46"/>
    <mergeCell ref="V46:W46"/>
    <mergeCell ref="X46:Y46"/>
    <mergeCell ref="AD46:AE46"/>
    <mergeCell ref="N47:O47"/>
    <mergeCell ref="P47:Q47"/>
    <mergeCell ref="R47:S47"/>
    <mergeCell ref="T47:U47"/>
    <mergeCell ref="V47:W47"/>
    <mergeCell ref="AD45:AE45"/>
    <mergeCell ref="AD48:AE48"/>
    <mergeCell ref="N49:O49"/>
    <mergeCell ref="P49:Q49"/>
    <mergeCell ref="R49:S49"/>
    <mergeCell ref="T49:U49"/>
    <mergeCell ref="V49:W49"/>
    <mergeCell ref="X49:Y49"/>
    <mergeCell ref="Z49:AA49"/>
    <mergeCell ref="AB49:AC49"/>
    <mergeCell ref="AB47:AC47"/>
    <mergeCell ref="AD47:AE47"/>
    <mergeCell ref="N48:O48"/>
    <mergeCell ref="P48:Q48"/>
    <mergeCell ref="R48:S48"/>
    <mergeCell ref="T48:U48"/>
    <mergeCell ref="V48:W48"/>
    <mergeCell ref="X48:Y48"/>
    <mergeCell ref="Z48:AA48"/>
    <mergeCell ref="X47:Y47"/>
    <mergeCell ref="AB48:AC48"/>
    <mergeCell ref="AB51:AC51"/>
    <mergeCell ref="AD51:AE51"/>
    <mergeCell ref="Z50:AA50"/>
    <mergeCell ref="AB50:AC50"/>
    <mergeCell ref="AD50:AE50"/>
    <mergeCell ref="AD49:AE49"/>
    <mergeCell ref="Z51:AA51"/>
    <mergeCell ref="N50:O50"/>
    <mergeCell ref="P50:Q50"/>
    <mergeCell ref="R50:S50"/>
    <mergeCell ref="T50:U50"/>
    <mergeCell ref="V50:W50"/>
    <mergeCell ref="X50:Y50"/>
    <mergeCell ref="N51:O51"/>
    <mergeCell ref="P51:Q51"/>
    <mergeCell ref="R51:S51"/>
    <mergeCell ref="N53:O53"/>
    <mergeCell ref="P53:Q53"/>
    <mergeCell ref="R53:S53"/>
    <mergeCell ref="T53:U53"/>
    <mergeCell ref="V51:W51"/>
    <mergeCell ref="X51:Y51"/>
    <mergeCell ref="T51:U51"/>
    <mergeCell ref="N52:O52"/>
    <mergeCell ref="P52:Q52"/>
    <mergeCell ref="R52:S52"/>
    <mergeCell ref="T52:U52"/>
    <mergeCell ref="V52:W52"/>
    <mergeCell ref="X52:Y52"/>
    <mergeCell ref="AB52:AC52"/>
    <mergeCell ref="AD52:AE52"/>
    <mergeCell ref="AB53:AC53"/>
    <mergeCell ref="AD53:AE53"/>
    <mergeCell ref="V53:W53"/>
    <mergeCell ref="X53:Y53"/>
    <mergeCell ref="Z53:AA53"/>
    <mergeCell ref="Z52:AA52"/>
    <mergeCell ref="V54:W54"/>
    <mergeCell ref="X54:Y54"/>
    <mergeCell ref="Z54:AA54"/>
    <mergeCell ref="AB54:AC54"/>
    <mergeCell ref="N54:O54"/>
    <mergeCell ref="P54:Q54"/>
    <mergeCell ref="R54:S54"/>
    <mergeCell ref="T54:U54"/>
    <mergeCell ref="AD56:AE56"/>
    <mergeCell ref="N57:O57"/>
    <mergeCell ref="P57:Q57"/>
    <mergeCell ref="R57:S57"/>
    <mergeCell ref="T57:U57"/>
    <mergeCell ref="V57:W57"/>
    <mergeCell ref="X57:Y57"/>
    <mergeCell ref="Z57:AA57"/>
    <mergeCell ref="N56:O56"/>
    <mergeCell ref="P56:Q56"/>
    <mergeCell ref="R56:S56"/>
    <mergeCell ref="T56:U56"/>
    <mergeCell ref="Z56:AA56"/>
    <mergeCell ref="AB56:AC56"/>
    <mergeCell ref="V56:W56"/>
    <mergeCell ref="X56:Y56"/>
    <mergeCell ref="AD54:AE54"/>
    <mergeCell ref="N55:O55"/>
    <mergeCell ref="P55:Q55"/>
    <mergeCell ref="R55:S55"/>
    <mergeCell ref="T55:U55"/>
    <mergeCell ref="V55:W55"/>
    <mergeCell ref="X55:Y55"/>
    <mergeCell ref="Z55:AA55"/>
    <mergeCell ref="AB57:AC57"/>
    <mergeCell ref="AD57:AE57"/>
    <mergeCell ref="AB55:AC55"/>
    <mergeCell ref="AD55:AE55"/>
    <mergeCell ref="AD58:AE58"/>
    <mergeCell ref="N59:O59"/>
    <mergeCell ref="P59:Q59"/>
    <mergeCell ref="R59:S59"/>
    <mergeCell ref="T59:U59"/>
    <mergeCell ref="V59:W59"/>
    <mergeCell ref="N58:O58"/>
    <mergeCell ref="P58:Q58"/>
    <mergeCell ref="R58:S58"/>
    <mergeCell ref="T58:U58"/>
    <mergeCell ref="AB59:AC59"/>
    <mergeCell ref="AD59:AE59"/>
    <mergeCell ref="X59:Y59"/>
    <mergeCell ref="Z59:AA59"/>
    <mergeCell ref="Z62:AA62"/>
    <mergeCell ref="AB62:AC62"/>
    <mergeCell ref="V58:W58"/>
    <mergeCell ref="X58:Y58"/>
    <mergeCell ref="Z58:AA58"/>
    <mergeCell ref="AB58:AC58"/>
    <mergeCell ref="N62:O62"/>
    <mergeCell ref="P62:Q62"/>
    <mergeCell ref="R62:S62"/>
    <mergeCell ref="T62:U62"/>
    <mergeCell ref="V62:W62"/>
    <mergeCell ref="X62:Y62"/>
    <mergeCell ref="AD60:AE60"/>
    <mergeCell ref="N61:O61"/>
    <mergeCell ref="P61:Q61"/>
    <mergeCell ref="R61:S61"/>
    <mergeCell ref="T61:U61"/>
    <mergeCell ref="V61:W61"/>
    <mergeCell ref="X61:Y61"/>
    <mergeCell ref="Z61:AA61"/>
    <mergeCell ref="AB61:AC61"/>
    <mergeCell ref="AD61:AE61"/>
    <mergeCell ref="V60:W60"/>
    <mergeCell ref="X60:Y60"/>
    <mergeCell ref="Z64:AA64"/>
    <mergeCell ref="AB64:AC64"/>
    <mergeCell ref="N60:O60"/>
    <mergeCell ref="P60:Q60"/>
    <mergeCell ref="R60:S60"/>
    <mergeCell ref="T60:U60"/>
    <mergeCell ref="Z60:AA60"/>
    <mergeCell ref="AB60:AC60"/>
    <mergeCell ref="AD63:AE63"/>
    <mergeCell ref="AD64:AE64"/>
    <mergeCell ref="N64:O64"/>
    <mergeCell ref="P64:Q64"/>
    <mergeCell ref="R64:S64"/>
    <mergeCell ref="T64:U64"/>
    <mergeCell ref="V64:W64"/>
    <mergeCell ref="X64:Y64"/>
    <mergeCell ref="AD66:AE66"/>
    <mergeCell ref="AD62:AE62"/>
    <mergeCell ref="N63:O63"/>
    <mergeCell ref="P63:Q63"/>
    <mergeCell ref="R63:S63"/>
    <mergeCell ref="T63:U63"/>
    <mergeCell ref="V63:W63"/>
    <mergeCell ref="X63:Y63"/>
    <mergeCell ref="Z63:AA63"/>
    <mergeCell ref="AB63:AC63"/>
    <mergeCell ref="N65:O65"/>
    <mergeCell ref="P65:Q65"/>
    <mergeCell ref="R65:S65"/>
    <mergeCell ref="T65:U65"/>
    <mergeCell ref="AD65:AE65"/>
    <mergeCell ref="N66:O66"/>
    <mergeCell ref="P66:Q66"/>
    <mergeCell ref="R66:S66"/>
    <mergeCell ref="T66:U66"/>
    <mergeCell ref="V66:W66"/>
    <mergeCell ref="R68:S68"/>
    <mergeCell ref="T68:U68"/>
    <mergeCell ref="V65:W65"/>
    <mergeCell ref="X65:Y65"/>
    <mergeCell ref="Z65:AA65"/>
    <mergeCell ref="AB65:AC65"/>
    <mergeCell ref="X66:Y66"/>
    <mergeCell ref="Z66:AA66"/>
    <mergeCell ref="AB66:AC66"/>
    <mergeCell ref="V68:W68"/>
    <mergeCell ref="X68:Y68"/>
    <mergeCell ref="N67:O67"/>
    <mergeCell ref="P67:Q67"/>
    <mergeCell ref="R67:S67"/>
    <mergeCell ref="T67:U67"/>
    <mergeCell ref="V67:W67"/>
    <mergeCell ref="X67:Y67"/>
    <mergeCell ref="N68:O68"/>
    <mergeCell ref="P68:Q68"/>
    <mergeCell ref="Z67:AA67"/>
    <mergeCell ref="AB67:AC67"/>
    <mergeCell ref="AD67:AE67"/>
    <mergeCell ref="N70:O70"/>
    <mergeCell ref="P70:Q70"/>
    <mergeCell ref="R70:S70"/>
    <mergeCell ref="T70:U70"/>
    <mergeCell ref="V70:W70"/>
    <mergeCell ref="X70:Y70"/>
    <mergeCell ref="N69:O69"/>
    <mergeCell ref="Z69:AA69"/>
    <mergeCell ref="AB69:AC69"/>
    <mergeCell ref="AD69:AE69"/>
    <mergeCell ref="P69:Q69"/>
    <mergeCell ref="R69:S69"/>
    <mergeCell ref="T69:U69"/>
    <mergeCell ref="V69:W69"/>
    <mergeCell ref="N71:O71"/>
    <mergeCell ref="P71:Q71"/>
    <mergeCell ref="R71:S71"/>
    <mergeCell ref="T71:U71"/>
    <mergeCell ref="V71:W71"/>
    <mergeCell ref="X71:Y71"/>
    <mergeCell ref="V75:W75"/>
    <mergeCell ref="X75:Y75"/>
    <mergeCell ref="Z75:AA75"/>
    <mergeCell ref="AB75:AC75"/>
    <mergeCell ref="AD75:AE75"/>
    <mergeCell ref="AD68:AE68"/>
    <mergeCell ref="Z71:AA71"/>
    <mergeCell ref="Z70:AA70"/>
    <mergeCell ref="AB70:AC70"/>
    <mergeCell ref="X69:Y69"/>
    <mergeCell ref="AD72:AE72"/>
    <mergeCell ref="N73:O73"/>
    <mergeCell ref="P73:Q73"/>
    <mergeCell ref="R73:S73"/>
    <mergeCell ref="T73:U73"/>
    <mergeCell ref="V73:W73"/>
    <mergeCell ref="X73:Y73"/>
    <mergeCell ref="Z73:AA73"/>
    <mergeCell ref="AB73:AC73"/>
    <mergeCell ref="AD73:AE73"/>
    <mergeCell ref="N78:O78"/>
    <mergeCell ref="N72:O72"/>
    <mergeCell ref="P72:Q72"/>
    <mergeCell ref="R72:S72"/>
    <mergeCell ref="T72:U72"/>
    <mergeCell ref="AB72:AC72"/>
    <mergeCell ref="N75:O75"/>
    <mergeCell ref="P75:Q75"/>
    <mergeCell ref="R75:S75"/>
    <mergeCell ref="T75:U75"/>
    <mergeCell ref="P80:Q80"/>
    <mergeCell ref="R80:S80"/>
    <mergeCell ref="T80:U80"/>
    <mergeCell ref="V80:W80"/>
    <mergeCell ref="X80:Y80"/>
    <mergeCell ref="X78:Y78"/>
    <mergeCell ref="Z72:AA72"/>
    <mergeCell ref="N77:O77"/>
    <mergeCell ref="P77:Q77"/>
    <mergeCell ref="R77:S77"/>
    <mergeCell ref="T77:U77"/>
    <mergeCell ref="V77:W77"/>
    <mergeCell ref="X77:Y77"/>
    <mergeCell ref="Z77:AA77"/>
    <mergeCell ref="V72:W72"/>
    <mergeCell ref="X72:Y72"/>
    <mergeCell ref="AB77:AC77"/>
    <mergeCell ref="AD77:AE77"/>
    <mergeCell ref="N79:O79"/>
    <mergeCell ref="P79:Q79"/>
    <mergeCell ref="R79:S79"/>
    <mergeCell ref="T79:U79"/>
    <mergeCell ref="V79:W79"/>
    <mergeCell ref="X79:Y79"/>
    <mergeCell ref="Z79:AA79"/>
    <mergeCell ref="AB79:AC79"/>
    <mergeCell ref="Z84:AA84"/>
    <mergeCell ref="AB84:AC84"/>
    <mergeCell ref="P78:Q78"/>
    <mergeCell ref="R78:S78"/>
    <mergeCell ref="T78:U78"/>
    <mergeCell ref="R84:S84"/>
    <mergeCell ref="T84:U84"/>
    <mergeCell ref="R83:S83"/>
    <mergeCell ref="T83:U83"/>
    <mergeCell ref="Z80:AA80"/>
    <mergeCell ref="N84:O84"/>
    <mergeCell ref="P84:Q84"/>
    <mergeCell ref="N83:O83"/>
    <mergeCell ref="P83:Q83"/>
    <mergeCell ref="V84:W84"/>
    <mergeCell ref="X84:Y84"/>
    <mergeCell ref="Z88:AA88"/>
    <mergeCell ref="AB88:AC88"/>
    <mergeCell ref="V83:W83"/>
    <mergeCell ref="X83:Y83"/>
    <mergeCell ref="Z83:AA83"/>
    <mergeCell ref="N81:O81"/>
    <mergeCell ref="P81:Q81"/>
    <mergeCell ref="R81:S81"/>
    <mergeCell ref="T81:U81"/>
    <mergeCell ref="V81:W81"/>
    <mergeCell ref="AB86:AC86"/>
    <mergeCell ref="AD86:AE86"/>
    <mergeCell ref="N87:O87"/>
    <mergeCell ref="P87:Q87"/>
    <mergeCell ref="R87:S87"/>
    <mergeCell ref="T87:U87"/>
    <mergeCell ref="V87:W87"/>
    <mergeCell ref="X87:Y87"/>
    <mergeCell ref="Z87:AA87"/>
    <mergeCell ref="V92:W92"/>
    <mergeCell ref="X92:Y92"/>
    <mergeCell ref="V91:W91"/>
    <mergeCell ref="X91:Y91"/>
    <mergeCell ref="Z91:AA91"/>
    <mergeCell ref="N86:O86"/>
    <mergeCell ref="P86:Q86"/>
    <mergeCell ref="R86:S86"/>
    <mergeCell ref="T86:U86"/>
    <mergeCell ref="Z86:AA86"/>
    <mergeCell ref="AD92:AE92"/>
    <mergeCell ref="AD93:AE93"/>
    <mergeCell ref="AD94:AE94"/>
    <mergeCell ref="AB93:AC93"/>
    <mergeCell ref="AB94:AC94"/>
    <mergeCell ref="V86:W86"/>
    <mergeCell ref="X86:Y86"/>
    <mergeCell ref="V94:W94"/>
    <mergeCell ref="Z92:AA92"/>
    <mergeCell ref="Z93:AA93"/>
    <mergeCell ref="AD91:AE91"/>
    <mergeCell ref="L93:M93"/>
    <mergeCell ref="L94:M94"/>
    <mergeCell ref="P93:Q93"/>
    <mergeCell ref="P94:Q94"/>
    <mergeCell ref="N93:O93"/>
    <mergeCell ref="N94:O94"/>
    <mergeCell ref="T93:U93"/>
    <mergeCell ref="T94:U94"/>
    <mergeCell ref="N91:O91"/>
    <mergeCell ref="R93:S93"/>
    <mergeCell ref="R94:S94"/>
    <mergeCell ref="N92:O92"/>
    <mergeCell ref="P92:Q92"/>
    <mergeCell ref="R92:S92"/>
    <mergeCell ref="AB91:AC91"/>
    <mergeCell ref="P91:Q91"/>
    <mergeCell ref="R91:S91"/>
    <mergeCell ref="T91:U91"/>
    <mergeCell ref="AB92:AC92"/>
    <mergeCell ref="T92:U92"/>
    <mergeCell ref="N85:O85"/>
    <mergeCell ref="P85:Q85"/>
    <mergeCell ref="R85:S85"/>
    <mergeCell ref="T85:U85"/>
    <mergeCell ref="N88:O88"/>
    <mergeCell ref="P88:Q88"/>
    <mergeCell ref="R88:S88"/>
    <mergeCell ref="T88:U88"/>
    <mergeCell ref="P89:Q89"/>
    <mergeCell ref="AB90:AC90"/>
    <mergeCell ref="AD90:AE90"/>
    <mergeCell ref="N90:O90"/>
    <mergeCell ref="P90:Q90"/>
    <mergeCell ref="R90:S90"/>
    <mergeCell ref="T90:U90"/>
    <mergeCell ref="V90:W90"/>
    <mergeCell ref="X90:Y90"/>
    <mergeCell ref="Z90:AA90"/>
    <mergeCell ref="Z94:AA94"/>
    <mergeCell ref="X93:Y93"/>
    <mergeCell ref="AF2:AG2"/>
    <mergeCell ref="AF8:AG8"/>
    <mergeCell ref="AF12:AG12"/>
    <mergeCell ref="AD84:AE84"/>
    <mergeCell ref="Z85:AA85"/>
    <mergeCell ref="AB85:AC85"/>
    <mergeCell ref="AD85:AE85"/>
    <mergeCell ref="AB83:AC83"/>
    <mergeCell ref="AD83:AE83"/>
    <mergeCell ref="AD79:AE79"/>
    <mergeCell ref="Z78:AA78"/>
    <mergeCell ref="AB78:AC78"/>
    <mergeCell ref="AD78:AE78"/>
    <mergeCell ref="Z81:AA81"/>
    <mergeCell ref="AB81:AC81"/>
    <mergeCell ref="AD81:AE81"/>
    <mergeCell ref="AB80:AC80"/>
    <mergeCell ref="AD80:AE80"/>
    <mergeCell ref="X94:Y94"/>
    <mergeCell ref="V93:W93"/>
    <mergeCell ref="AB71:AC71"/>
    <mergeCell ref="AD71:AE71"/>
    <mergeCell ref="X74:Y74"/>
    <mergeCell ref="Z74:AA74"/>
    <mergeCell ref="AB74:AC74"/>
    <mergeCell ref="AD74:AE74"/>
    <mergeCell ref="V76:W76"/>
    <mergeCell ref="X76:Y76"/>
    <mergeCell ref="AF11:AG11"/>
    <mergeCell ref="AF10:AG10"/>
    <mergeCell ref="AF9:AG9"/>
    <mergeCell ref="AF3:AG3"/>
    <mergeCell ref="AF6:AG6"/>
    <mergeCell ref="AF7:AG7"/>
    <mergeCell ref="AD70:AE70"/>
    <mergeCell ref="Z68:AA68"/>
    <mergeCell ref="AB68:AC68"/>
    <mergeCell ref="AF21:AG21"/>
    <mergeCell ref="AF26:AG26"/>
    <mergeCell ref="AF22:AG22"/>
    <mergeCell ref="AF23:AG23"/>
    <mergeCell ref="AF46:AG46"/>
    <mergeCell ref="AF47:AG47"/>
    <mergeCell ref="AF48:AG48"/>
    <mergeCell ref="AF28:AG28"/>
    <mergeCell ref="AF29:AG29"/>
    <mergeCell ref="AF24:AG24"/>
    <mergeCell ref="AF25:AG25"/>
    <mergeCell ref="AF17:AG17"/>
    <mergeCell ref="AF18:AG18"/>
    <mergeCell ref="AF19:AG19"/>
    <mergeCell ref="AF44:AG44"/>
    <mergeCell ref="AF45:AG45"/>
    <mergeCell ref="AF42:AG42"/>
    <mergeCell ref="AF43:AG43"/>
    <mergeCell ref="AF13:AG13"/>
    <mergeCell ref="AF32:AG32"/>
    <mergeCell ref="AF33:AG33"/>
    <mergeCell ref="AF30:AG30"/>
    <mergeCell ref="AF31:AG31"/>
    <mergeCell ref="AF27:AG27"/>
    <mergeCell ref="AF39:AG39"/>
    <mergeCell ref="AF40:AG40"/>
    <mergeCell ref="AF41:AG41"/>
    <mergeCell ref="AF36:AG36"/>
    <mergeCell ref="AF37:AG37"/>
    <mergeCell ref="AF38:AG38"/>
    <mergeCell ref="AF34:AG34"/>
    <mergeCell ref="AF35:AG35"/>
    <mergeCell ref="AF58:AG58"/>
    <mergeCell ref="AF59:AG59"/>
    <mergeCell ref="AF54:AG54"/>
    <mergeCell ref="AF53:AG53"/>
    <mergeCell ref="AF52:AG52"/>
    <mergeCell ref="AF49:AG49"/>
    <mergeCell ref="AF50:AG50"/>
    <mergeCell ref="AF51:AG51"/>
    <mergeCell ref="AF60:AG60"/>
    <mergeCell ref="AF55:AG55"/>
    <mergeCell ref="AF56:AG56"/>
    <mergeCell ref="AF57:AG57"/>
    <mergeCell ref="AF79:AG79"/>
    <mergeCell ref="AF80:AG80"/>
    <mergeCell ref="AF77:AG77"/>
    <mergeCell ref="AF78:AG78"/>
    <mergeCell ref="AF61:AG61"/>
    <mergeCell ref="AF62:AG62"/>
    <mergeCell ref="AF63:AG63"/>
    <mergeCell ref="AF68:AG68"/>
    <mergeCell ref="AF67:AG67"/>
    <mergeCell ref="AF70:AG70"/>
    <mergeCell ref="AF66:AG66"/>
    <mergeCell ref="AF64:AG64"/>
    <mergeCell ref="AF65:AG65"/>
    <mergeCell ref="AF72:AG72"/>
    <mergeCell ref="AF73:AG73"/>
    <mergeCell ref="B93:C93"/>
    <mergeCell ref="B94:C94"/>
    <mergeCell ref="L74:M74"/>
    <mergeCell ref="N74:O74"/>
    <mergeCell ref="P74:Q74"/>
    <mergeCell ref="R74:S74"/>
    <mergeCell ref="T74:U74"/>
    <mergeCell ref="V74:W74"/>
    <mergeCell ref="AF92:AG92"/>
    <mergeCell ref="AF93:AG93"/>
    <mergeCell ref="AF94:AG94"/>
    <mergeCell ref="AF90:AG90"/>
    <mergeCell ref="AF91:AG91"/>
    <mergeCell ref="Z76:AA76"/>
    <mergeCell ref="AB76:AC76"/>
    <mergeCell ref="AD76:AE76"/>
    <mergeCell ref="AF76:AG76"/>
    <mergeCell ref="AF81:AG81"/>
    <mergeCell ref="AF88:AG88"/>
    <mergeCell ref="AF89:AG89"/>
    <mergeCell ref="AF86:AG86"/>
    <mergeCell ref="D82:E82"/>
    <mergeCell ref="F82:G82"/>
    <mergeCell ref="AB82:AC82"/>
    <mergeCell ref="AD82:AE82"/>
    <mergeCell ref="AF82:AG82"/>
    <mergeCell ref="AD88:AE88"/>
    <mergeCell ref="N89:O89"/>
    <mergeCell ref="AH8:AI8"/>
    <mergeCell ref="AH9:AI9"/>
    <mergeCell ref="AH10:AI10"/>
    <mergeCell ref="AH11:AI11"/>
    <mergeCell ref="AH2:AI2"/>
    <mergeCell ref="AH3:AI3"/>
    <mergeCell ref="AH6:AI6"/>
    <mergeCell ref="AH7:AI7"/>
    <mergeCell ref="AH17:AI17"/>
    <mergeCell ref="AH18:AI18"/>
    <mergeCell ref="AH19:AI19"/>
    <mergeCell ref="AH21:AI21"/>
    <mergeCell ref="AH12:AI12"/>
    <mergeCell ref="AH13:AI13"/>
    <mergeCell ref="AH15:AI15"/>
    <mergeCell ref="AH16:AI16"/>
    <mergeCell ref="AH26:AI26"/>
    <mergeCell ref="AH27:AI27"/>
    <mergeCell ref="AH28:AI28"/>
    <mergeCell ref="AH29:AI29"/>
    <mergeCell ref="AH22:AI22"/>
    <mergeCell ref="AH23:AI23"/>
    <mergeCell ref="AH24:AI24"/>
    <mergeCell ref="AH25:AI25"/>
    <mergeCell ref="AH34:AI34"/>
    <mergeCell ref="AH35:AI35"/>
    <mergeCell ref="AH36:AI36"/>
    <mergeCell ref="AH37:AI37"/>
    <mergeCell ref="AH30:AI30"/>
    <mergeCell ref="AH31:AI31"/>
    <mergeCell ref="AH32:AI32"/>
    <mergeCell ref="AH33:AI33"/>
    <mergeCell ref="AH42:AI42"/>
    <mergeCell ref="AH43:AI43"/>
    <mergeCell ref="AH44:AI44"/>
    <mergeCell ref="AH45:AI45"/>
    <mergeCell ref="AH38:AI38"/>
    <mergeCell ref="AH39:AI39"/>
    <mergeCell ref="AH40:AI40"/>
    <mergeCell ref="AH41:AI41"/>
    <mergeCell ref="AH50:AI50"/>
    <mergeCell ref="AH51:AI51"/>
    <mergeCell ref="AH52:AI52"/>
    <mergeCell ref="AH53:AI53"/>
    <mergeCell ref="AH46:AI46"/>
    <mergeCell ref="AH47:AI47"/>
    <mergeCell ref="AH48:AI48"/>
    <mergeCell ref="AH49:AI49"/>
    <mergeCell ref="AH58:AI58"/>
    <mergeCell ref="AH59:AI59"/>
    <mergeCell ref="AH60:AI60"/>
    <mergeCell ref="AH61:AI61"/>
    <mergeCell ref="AH54:AI54"/>
    <mergeCell ref="AH55:AI55"/>
    <mergeCell ref="AH56:AI56"/>
    <mergeCell ref="AH57:AI57"/>
    <mergeCell ref="AH66:AI66"/>
    <mergeCell ref="AH67:AI67"/>
    <mergeCell ref="AH68:AI68"/>
    <mergeCell ref="AH69:AI69"/>
    <mergeCell ref="AH62:AI62"/>
    <mergeCell ref="AH63:AI63"/>
    <mergeCell ref="AH64:AI64"/>
    <mergeCell ref="AH65:AI65"/>
    <mergeCell ref="AH83:AI83"/>
    <mergeCell ref="AH74:AI74"/>
    <mergeCell ref="AH75:AI75"/>
    <mergeCell ref="AH77:AI77"/>
    <mergeCell ref="AH78:AI78"/>
    <mergeCell ref="AH70:AI70"/>
    <mergeCell ref="AH71:AI71"/>
    <mergeCell ref="AH72:AI72"/>
    <mergeCell ref="AH73:AI73"/>
    <mergeCell ref="AH93:AI93"/>
    <mergeCell ref="AH94:AI94"/>
    <mergeCell ref="AH82:AI82"/>
    <mergeCell ref="AH88:AI88"/>
    <mergeCell ref="AH89:AI89"/>
    <mergeCell ref="AH90:AI90"/>
    <mergeCell ref="AH91:AI91"/>
    <mergeCell ref="AH84:AI84"/>
    <mergeCell ref="AH85:AI85"/>
    <mergeCell ref="AH86:AI86"/>
    <mergeCell ref="AJ2:AK2"/>
    <mergeCell ref="AJ3:AK3"/>
    <mergeCell ref="AJ6:AK6"/>
    <mergeCell ref="AJ7:AK7"/>
    <mergeCell ref="AH92:AI92"/>
    <mergeCell ref="AH76:AI76"/>
    <mergeCell ref="AH87:AI87"/>
    <mergeCell ref="AH79:AI79"/>
    <mergeCell ref="AH80:AI80"/>
    <mergeCell ref="AH81:AI81"/>
    <mergeCell ref="AJ12:AK12"/>
    <mergeCell ref="AJ13:AK13"/>
    <mergeCell ref="AJ15:AK15"/>
    <mergeCell ref="AJ16:AK16"/>
    <mergeCell ref="AJ14:AK14"/>
    <mergeCell ref="AJ8:AK8"/>
    <mergeCell ref="AJ9:AK9"/>
    <mergeCell ref="AJ10:AK10"/>
    <mergeCell ref="AJ11:AK11"/>
    <mergeCell ref="AJ22:AK22"/>
    <mergeCell ref="AJ23:AK23"/>
    <mergeCell ref="AJ24:AK24"/>
    <mergeCell ref="AJ25:AK25"/>
    <mergeCell ref="AJ17:AK17"/>
    <mergeCell ref="AJ18:AK18"/>
    <mergeCell ref="AJ19:AK19"/>
    <mergeCell ref="AJ21:AK21"/>
    <mergeCell ref="AJ30:AK30"/>
    <mergeCell ref="AJ31:AK31"/>
    <mergeCell ref="AJ32:AK32"/>
    <mergeCell ref="AJ33:AK33"/>
    <mergeCell ref="AJ26:AK26"/>
    <mergeCell ref="AJ27:AK27"/>
    <mergeCell ref="AJ28:AK28"/>
    <mergeCell ref="AJ29:AK29"/>
    <mergeCell ref="AJ38:AK38"/>
    <mergeCell ref="AJ39:AK39"/>
    <mergeCell ref="AJ40:AK40"/>
    <mergeCell ref="AJ41:AK41"/>
    <mergeCell ref="AJ34:AK34"/>
    <mergeCell ref="AJ35:AK35"/>
    <mergeCell ref="AJ36:AK36"/>
    <mergeCell ref="AJ37:AK37"/>
    <mergeCell ref="AJ46:AK46"/>
    <mergeCell ref="AJ47:AK47"/>
    <mergeCell ref="AJ48:AK48"/>
    <mergeCell ref="AJ49:AK49"/>
    <mergeCell ref="AJ42:AK42"/>
    <mergeCell ref="AJ43:AK43"/>
    <mergeCell ref="AJ44:AK44"/>
    <mergeCell ref="AJ45:AK45"/>
    <mergeCell ref="AJ54:AK54"/>
    <mergeCell ref="AJ55:AK55"/>
    <mergeCell ref="AJ56:AK56"/>
    <mergeCell ref="AJ57:AK57"/>
    <mergeCell ref="AJ50:AK50"/>
    <mergeCell ref="AJ51:AK51"/>
    <mergeCell ref="AJ52:AK52"/>
    <mergeCell ref="AJ53:AK53"/>
    <mergeCell ref="AJ62:AK62"/>
    <mergeCell ref="AJ63:AK63"/>
    <mergeCell ref="AJ64:AK64"/>
    <mergeCell ref="AJ65:AK65"/>
    <mergeCell ref="AJ58:AK58"/>
    <mergeCell ref="AJ59:AK59"/>
    <mergeCell ref="AJ60:AK60"/>
    <mergeCell ref="AJ61:AK61"/>
    <mergeCell ref="AJ71:AK71"/>
    <mergeCell ref="AJ72:AK72"/>
    <mergeCell ref="AJ73:AK73"/>
    <mergeCell ref="AJ74:AK74"/>
    <mergeCell ref="AJ66:AK66"/>
    <mergeCell ref="AJ67:AK67"/>
    <mergeCell ref="AJ68:AK68"/>
    <mergeCell ref="AJ69:AK69"/>
    <mergeCell ref="AJ82:AK82"/>
    <mergeCell ref="AJ75:AK75"/>
    <mergeCell ref="AJ77:AK77"/>
    <mergeCell ref="AJ78:AK78"/>
    <mergeCell ref="AJ79:AK79"/>
    <mergeCell ref="AJ76:AK76"/>
    <mergeCell ref="AJ90:AK90"/>
    <mergeCell ref="AJ91:AK91"/>
    <mergeCell ref="AJ92:AK92"/>
    <mergeCell ref="AJ93:AK93"/>
    <mergeCell ref="AJ85:AK85"/>
    <mergeCell ref="AJ86:AK86"/>
    <mergeCell ref="AJ87:AK87"/>
    <mergeCell ref="AJ88:AK88"/>
    <mergeCell ref="AJ94:AK94"/>
    <mergeCell ref="D1:E1"/>
    <mergeCell ref="F1:G1"/>
    <mergeCell ref="H1:I1"/>
    <mergeCell ref="J1:K1"/>
    <mergeCell ref="L1:M1"/>
    <mergeCell ref="N1:O1"/>
    <mergeCell ref="P1:Q1"/>
    <mergeCell ref="R1:S1"/>
    <mergeCell ref="T1:U1"/>
    <mergeCell ref="AH1:AI1"/>
    <mergeCell ref="AJ1:AK1"/>
    <mergeCell ref="V1:W1"/>
    <mergeCell ref="X1:Y1"/>
    <mergeCell ref="Z1:AA1"/>
    <mergeCell ref="AB1:AC1"/>
    <mergeCell ref="F76:G76"/>
    <mergeCell ref="H76:I76"/>
    <mergeCell ref="J76:K76"/>
    <mergeCell ref="L76:M76"/>
    <mergeCell ref="AD1:AE1"/>
    <mergeCell ref="AF1:AG1"/>
    <mergeCell ref="AF74:AG74"/>
    <mergeCell ref="AF69:AG69"/>
    <mergeCell ref="AF75:AG75"/>
    <mergeCell ref="AF71:AG71"/>
    <mergeCell ref="V82:W82"/>
    <mergeCell ref="X82:Y82"/>
    <mergeCell ref="Z82:AA82"/>
    <mergeCell ref="N76:O76"/>
    <mergeCell ref="P76:Q76"/>
    <mergeCell ref="R76:S76"/>
    <mergeCell ref="T76:U76"/>
    <mergeCell ref="X81:Y81"/>
    <mergeCell ref="V78:W78"/>
    <mergeCell ref="N80:O80"/>
    <mergeCell ref="J82:K82"/>
    <mergeCell ref="L82:M82"/>
    <mergeCell ref="N82:O82"/>
    <mergeCell ref="P82:Q82"/>
    <mergeCell ref="R82:S82"/>
    <mergeCell ref="T82:U82"/>
    <mergeCell ref="AJ89:AK89"/>
    <mergeCell ref="AF87:AG87"/>
    <mergeCell ref="AF83:AG83"/>
    <mergeCell ref="AF84:AG84"/>
    <mergeCell ref="AF85:AG85"/>
    <mergeCell ref="AJ70:AK70"/>
    <mergeCell ref="AJ80:AK80"/>
    <mergeCell ref="AJ81:AK81"/>
    <mergeCell ref="AJ83:AK83"/>
    <mergeCell ref="AJ84:AK84"/>
    <mergeCell ref="Z89:AA89"/>
    <mergeCell ref="AB89:AC89"/>
    <mergeCell ref="AD89:AE89"/>
    <mergeCell ref="AB87:AC87"/>
    <mergeCell ref="R89:S89"/>
    <mergeCell ref="T89:U89"/>
    <mergeCell ref="V89:W89"/>
    <mergeCell ref="X89:Y89"/>
    <mergeCell ref="V88:W88"/>
    <mergeCell ref="X88:Y88"/>
    <mergeCell ref="V85:W85"/>
    <mergeCell ref="X85:Y85"/>
    <mergeCell ref="AD87:AE87"/>
    <mergeCell ref="H20:I20"/>
    <mergeCell ref="J20:K20"/>
    <mergeCell ref="L20:M20"/>
    <mergeCell ref="N20:O20"/>
    <mergeCell ref="P20:Q20"/>
    <mergeCell ref="R20:S20"/>
    <mergeCell ref="T20:U20"/>
    <mergeCell ref="AH20:AI20"/>
    <mergeCell ref="AJ20:AK20"/>
    <mergeCell ref="V20:W20"/>
    <mergeCell ref="X20:Y20"/>
    <mergeCell ref="Z20:AA20"/>
    <mergeCell ref="AB20:AC20"/>
    <mergeCell ref="P14:Q14"/>
    <mergeCell ref="R14:S14"/>
    <mergeCell ref="T14:U14"/>
    <mergeCell ref="V14:W14"/>
    <mergeCell ref="AD20:AE20"/>
    <mergeCell ref="AF20:AG20"/>
    <mergeCell ref="AF15:AG15"/>
    <mergeCell ref="AF16:AG16"/>
    <mergeCell ref="Z17:AA17"/>
    <mergeCell ref="AD18:AE18"/>
    <mergeCell ref="AB14:AC14"/>
    <mergeCell ref="AD14:AE14"/>
    <mergeCell ref="AF14:AG14"/>
    <mergeCell ref="AH14:AI14"/>
    <mergeCell ref="AL3:AL4"/>
    <mergeCell ref="F14:G14"/>
    <mergeCell ref="H14:I14"/>
    <mergeCell ref="J14:K14"/>
    <mergeCell ref="L14:M14"/>
    <mergeCell ref="N14:O14"/>
  </mergeCells>
  <phoneticPr fontId="1" type="noConversion"/>
  <conditionalFormatting sqref="AL7:AM92">
    <cfRule type="cellIs" dxfId="2" priority="2" stopIfTrue="1" operator="greaterThan">
      <formula>0</formula>
    </cfRule>
  </conditionalFormatting>
  <pageMargins left="0.35" right="0.28000000000000003" top="0.56000000000000005" bottom="0.64" header="0.28999999999999998" footer="0.28999999999999998"/>
  <pageSetup orientation="landscape" r:id="rId1"/>
  <headerFooter alignWithMargins="0">
    <oddHeader>&amp;A</oddHeader>
    <oddFooter>Page &amp;P of &amp;N</oddFooter>
  </headerFooter>
  <ignoredErrors>
    <ignoredError sqref="D93:AG94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W96"/>
  <sheetViews>
    <sheetView zoomScale="70" zoomScaleNormal="70" workbookViewId="0">
      <pane xSplit="3" ySplit="6" topLeftCell="D7" activePane="bottomRight" state="frozenSplit"/>
      <selection activeCell="E30" sqref="E30"/>
      <selection pane="topRight" activeCell="E30" sqref="E30"/>
      <selection pane="bottomLeft" activeCell="E30" sqref="E30"/>
      <selection pane="bottomRight" activeCell="V1" sqref="V1:V2"/>
    </sheetView>
  </sheetViews>
  <sheetFormatPr defaultColWidth="10" defaultRowHeight="15.75"/>
  <cols>
    <col min="1" max="1" width="5" style="13" bestFit="1" customWidth="1"/>
    <col min="2" max="2" width="70.28515625" style="14" customWidth="1"/>
    <col min="3" max="3" width="12.5703125" style="12" bestFit="1" customWidth="1"/>
    <col min="4" max="4" width="6.85546875" style="13" customWidth="1"/>
    <col min="5" max="5" width="8.140625" style="13" customWidth="1"/>
    <col min="6" max="6" width="6.85546875" style="13" customWidth="1"/>
    <col min="7" max="7" width="8.85546875" style="13" customWidth="1"/>
    <col min="8" max="8" width="6.5703125" style="13" customWidth="1"/>
    <col min="9" max="9" width="9.140625" style="13" customWidth="1"/>
    <col min="10" max="10" width="5.85546875" style="13" customWidth="1"/>
    <col min="11" max="11" width="8.85546875" style="13" customWidth="1"/>
    <col min="12" max="12" width="6.5703125" style="13" customWidth="1"/>
    <col min="13" max="13" width="9.140625" style="13" customWidth="1"/>
    <col min="14" max="14" width="6.5703125" style="13" customWidth="1"/>
    <col min="15" max="15" width="9.140625" style="13" customWidth="1"/>
    <col min="16" max="16" width="7.42578125" style="13" customWidth="1"/>
    <col min="17" max="17" width="8" style="13" customWidth="1"/>
    <col min="18" max="18" width="7.42578125" style="13" customWidth="1"/>
    <col min="19" max="19" width="8" style="13" customWidth="1"/>
    <col min="20" max="20" width="7.42578125" style="13" customWidth="1"/>
    <col min="21" max="21" width="8" style="13" customWidth="1"/>
    <col min="22" max="16384" width="10" style="13"/>
  </cols>
  <sheetData>
    <row r="1" spans="1:23">
      <c r="C1" s="95" t="s">
        <v>233</v>
      </c>
      <c r="D1" s="146" t="s">
        <v>201</v>
      </c>
      <c r="E1" s="147"/>
      <c r="F1" s="146" t="s">
        <v>202</v>
      </c>
      <c r="G1" s="147"/>
      <c r="H1" s="146" t="s">
        <v>203</v>
      </c>
      <c r="I1" s="147"/>
      <c r="J1" s="146" t="s">
        <v>204</v>
      </c>
      <c r="K1" s="147"/>
      <c r="L1" s="146" t="s">
        <v>205</v>
      </c>
      <c r="M1" s="147"/>
      <c r="N1" s="146" t="s">
        <v>226</v>
      </c>
      <c r="O1" s="147"/>
      <c r="P1" s="146" t="s">
        <v>228</v>
      </c>
      <c r="Q1" s="147"/>
      <c r="R1" s="146" t="s">
        <v>229</v>
      </c>
      <c r="S1" s="147"/>
      <c r="T1" s="146" t="s">
        <v>230</v>
      </c>
      <c r="U1" s="147"/>
      <c r="V1" s="97" t="s">
        <v>333</v>
      </c>
    </row>
    <row r="2" spans="1:23" s="3" customFormat="1" ht="18">
      <c r="A2" s="1"/>
      <c r="B2" s="90" t="s">
        <v>219</v>
      </c>
      <c r="C2" s="2" t="s">
        <v>0</v>
      </c>
      <c r="D2" s="146">
        <v>40708</v>
      </c>
      <c r="E2" s="147"/>
      <c r="F2" s="144">
        <v>40708</v>
      </c>
      <c r="G2" s="145"/>
      <c r="H2" s="146">
        <v>40708</v>
      </c>
      <c r="I2" s="147"/>
      <c r="J2" s="153">
        <v>40708</v>
      </c>
      <c r="K2" s="154"/>
      <c r="L2" s="146">
        <v>40708</v>
      </c>
      <c r="M2" s="147"/>
      <c r="N2" s="155">
        <v>40719</v>
      </c>
      <c r="O2" s="156"/>
      <c r="P2" s="146">
        <v>40719</v>
      </c>
      <c r="Q2" s="147"/>
      <c r="R2" s="157">
        <v>40719</v>
      </c>
      <c r="S2" s="158"/>
      <c r="T2" s="146">
        <v>40719</v>
      </c>
      <c r="U2" s="147"/>
      <c r="V2" s="105">
        <v>0.11944444444444445</v>
      </c>
    </row>
    <row r="3" spans="1:23" s="3" customFormat="1" ht="18">
      <c r="A3" s="1"/>
      <c r="B3" s="16" t="str">
        <f ca="1">'Priority Site #1'!B3</f>
        <v>2010 Interior Forest BBS</v>
      </c>
      <c r="C3" s="2" t="s">
        <v>157</v>
      </c>
      <c r="D3" s="159">
        <v>0.22430555555555556</v>
      </c>
      <c r="E3" s="160"/>
      <c r="F3" s="181">
        <v>0.2388888888888889</v>
      </c>
      <c r="G3" s="182"/>
      <c r="H3" s="159">
        <v>0.24930555555555556</v>
      </c>
      <c r="I3" s="160"/>
      <c r="J3" s="195">
        <v>0.27291666666666664</v>
      </c>
      <c r="K3" s="196"/>
      <c r="L3" s="159">
        <v>0.28680555555555554</v>
      </c>
      <c r="M3" s="160"/>
      <c r="N3" s="175">
        <v>0.21319444444444444</v>
      </c>
      <c r="O3" s="176"/>
      <c r="P3" s="159">
        <v>0.22638888888888889</v>
      </c>
      <c r="Q3" s="160"/>
      <c r="R3" s="177">
        <v>0.24097222222222223</v>
      </c>
      <c r="S3" s="178"/>
      <c r="T3" s="159">
        <v>0.25625000000000003</v>
      </c>
      <c r="U3" s="160"/>
      <c r="V3" s="135" t="s">
        <v>244</v>
      </c>
    </row>
    <row r="4" spans="1:23" s="3" customFormat="1" ht="18" customHeight="1">
      <c r="A4" s="1"/>
      <c r="B4" s="16" t="str">
        <f ca="1">'Priority Site #1'!B4</f>
        <v>Sheboygan AOC</v>
      </c>
      <c r="C4" s="201" t="s">
        <v>174</v>
      </c>
      <c r="D4" s="21" t="str">
        <f ca="1">'Convert GPS'!L18</f>
        <v>N 43</v>
      </c>
      <c r="E4" s="25">
        <f ca="1">'Convert GPS'!M18</f>
        <v>44.03</v>
      </c>
      <c r="F4" s="26" t="str">
        <f ca="1">'Convert GPS'!L19</f>
        <v>N 43</v>
      </c>
      <c r="G4" s="27">
        <f ca="1">'Convert GPS'!M19</f>
        <v>43.981666666666669</v>
      </c>
      <c r="H4" s="21" t="str">
        <f ca="1">'Convert GPS'!L20</f>
        <v>N 43</v>
      </c>
      <c r="I4" s="25">
        <f ca="1">'Convert GPS'!M20</f>
        <v>44.13</v>
      </c>
      <c r="J4" s="45" t="str">
        <f ca="1">'Convert GPS'!L21</f>
        <v>N 43</v>
      </c>
      <c r="K4" s="46">
        <f ca="1">'Convert GPS'!M21</f>
        <v>44.465000000000003</v>
      </c>
      <c r="L4" s="21" t="str">
        <f ca="1">'Convert GPS'!L22</f>
        <v>N 43</v>
      </c>
      <c r="M4" s="25">
        <f ca="1">'Convert GPS'!M22</f>
        <v>44.463333333333331</v>
      </c>
      <c r="N4" s="47" t="str">
        <f ca="1">'Convert GPS'!L34</f>
        <v>N 44</v>
      </c>
      <c r="O4" s="48">
        <f ca="1">'Convert GPS'!M34</f>
        <v>45.213333333333331</v>
      </c>
      <c r="P4" s="21" t="str">
        <f ca="1">'Convert GPS'!L35</f>
        <v>N 44</v>
      </c>
      <c r="Q4" s="25">
        <f ca="1">'Convert GPS'!M35</f>
        <v>46.376666666666665</v>
      </c>
      <c r="R4" s="51" t="str">
        <f ca="1">'Convert GPS'!L36</f>
        <v>N 44</v>
      </c>
      <c r="S4" s="52">
        <f ca="1">'Convert GPS'!M36</f>
        <v>47.336666666666666</v>
      </c>
      <c r="T4" s="21" t="str">
        <f ca="1">'Convert GPS'!L37</f>
        <v>N 44</v>
      </c>
      <c r="U4" s="25">
        <f ca="1">'Convert GPS'!M37</f>
        <v>48.24</v>
      </c>
      <c r="V4" s="135"/>
    </row>
    <row r="5" spans="1:23" s="3" customFormat="1" ht="18">
      <c r="A5" s="1"/>
      <c r="B5" s="16"/>
      <c r="C5" s="202"/>
      <c r="D5" s="21" t="str">
        <f ca="1">'Convert GPS'!O18</f>
        <v>N87</v>
      </c>
      <c r="E5" s="25">
        <f ca="1">'Convert GPS'!P18</f>
        <v>45.93</v>
      </c>
      <c r="F5" s="26" t="str">
        <f ca="1">'Convert GPS'!O19</f>
        <v>N87</v>
      </c>
      <c r="G5" s="27">
        <f ca="1">'Convert GPS'!P19</f>
        <v>46.148333333333333</v>
      </c>
      <c r="H5" s="21" t="str">
        <f ca="1">'Convert GPS'!O20</f>
        <v>N87</v>
      </c>
      <c r="I5" s="25">
        <f ca="1">'Convert GPS'!P20</f>
        <v>46.206666666666663</v>
      </c>
      <c r="J5" s="45" t="str">
        <f ca="1">'Convert GPS'!O21</f>
        <v>N87</v>
      </c>
      <c r="K5" s="46">
        <f ca="1">'Convert GPS'!P21</f>
        <v>45.168333333333337</v>
      </c>
      <c r="L5" s="21" t="str">
        <f ca="1">'Convert GPS'!O22</f>
        <v>N87</v>
      </c>
      <c r="M5" s="25">
        <f ca="1">'Convert GPS'!P22</f>
        <v>45.388333333333335</v>
      </c>
      <c r="N5" s="47" t="str">
        <f ca="1">'Convert GPS'!O34</f>
        <v>N87</v>
      </c>
      <c r="O5" s="48">
        <f ca="1">'Convert GPS'!P34</f>
        <v>45.626666666666665</v>
      </c>
      <c r="P5" s="21" t="str">
        <f ca="1">'Convert GPS'!O35</f>
        <v>N87</v>
      </c>
      <c r="Q5" s="25">
        <f ca="1">'Convert GPS'!P35</f>
        <v>45.646666666666668</v>
      </c>
      <c r="R5" s="51" t="str">
        <f ca="1">'Convert GPS'!O36</f>
        <v>N87</v>
      </c>
      <c r="S5" s="52">
        <f ca="1">'Convert GPS'!P36</f>
        <v>45.844999999999999</v>
      </c>
      <c r="T5" s="21" t="str">
        <f ca="1">'Convert GPS'!O37</f>
        <v>N87</v>
      </c>
      <c r="U5" s="25">
        <f ca="1">'Convert GPS'!P37</f>
        <v>46.045000000000002</v>
      </c>
      <c r="V5" s="96">
        <f>COUNT(D6:U6)</f>
        <v>9</v>
      </c>
    </row>
    <row r="6" spans="1:23" s="4" customFormat="1" ht="18">
      <c r="B6" s="15" t="s">
        <v>158</v>
      </c>
      <c r="C6" s="2" t="s">
        <v>224</v>
      </c>
      <c r="D6" s="161">
        <v>16</v>
      </c>
      <c r="E6" s="162"/>
      <c r="F6" s="183">
        <v>17</v>
      </c>
      <c r="G6" s="184"/>
      <c r="H6" s="161">
        <v>18</v>
      </c>
      <c r="I6" s="162"/>
      <c r="J6" s="197">
        <v>19</v>
      </c>
      <c r="K6" s="198"/>
      <c r="L6" s="161">
        <v>20</v>
      </c>
      <c r="M6" s="162"/>
      <c r="N6" s="193">
        <v>32</v>
      </c>
      <c r="O6" s="194"/>
      <c r="P6" s="161">
        <v>33</v>
      </c>
      <c r="Q6" s="162"/>
      <c r="R6" s="191">
        <v>34</v>
      </c>
      <c r="S6" s="192"/>
      <c r="T6" s="161">
        <v>35</v>
      </c>
      <c r="U6" s="162"/>
      <c r="V6" s="5" t="s">
        <v>1</v>
      </c>
      <c r="W6" s="5" t="s">
        <v>2</v>
      </c>
    </row>
    <row r="7" spans="1:23" s="9" customFormat="1" ht="16.899999999999999" customHeight="1">
      <c r="A7" s="6">
        <v>1</v>
      </c>
      <c r="B7" s="17" t="s">
        <v>3</v>
      </c>
      <c r="C7" s="75" t="s">
        <v>4</v>
      </c>
      <c r="D7" s="203"/>
      <c r="E7" s="204"/>
      <c r="F7" s="205"/>
      <c r="G7" s="206"/>
      <c r="H7" s="203"/>
      <c r="I7" s="204"/>
      <c r="J7" s="207"/>
      <c r="K7" s="208"/>
      <c r="L7" s="203"/>
      <c r="M7" s="204"/>
      <c r="N7" s="221"/>
      <c r="O7" s="222"/>
      <c r="P7" s="203"/>
      <c r="Q7" s="204"/>
      <c r="R7" s="209"/>
      <c r="S7" s="210"/>
      <c r="T7" s="203"/>
      <c r="U7" s="204"/>
      <c r="V7" s="8">
        <f>COUNT(D7:U7)</f>
        <v>0</v>
      </c>
      <c r="W7" s="8">
        <f>SUM(D7:U7)</f>
        <v>0</v>
      </c>
    </row>
    <row r="8" spans="1:23" s="9" customFormat="1" ht="16.899999999999999" customHeight="1">
      <c r="A8" s="6">
        <v>2</v>
      </c>
      <c r="B8" s="17" t="s">
        <v>5</v>
      </c>
      <c r="C8" s="24" t="s">
        <v>6</v>
      </c>
      <c r="D8" s="203"/>
      <c r="E8" s="204"/>
      <c r="F8" s="205"/>
      <c r="G8" s="206"/>
      <c r="H8" s="203"/>
      <c r="I8" s="204"/>
      <c r="J8" s="207"/>
      <c r="K8" s="208"/>
      <c r="L8" s="203"/>
      <c r="M8" s="204"/>
      <c r="N8" s="221"/>
      <c r="O8" s="222"/>
      <c r="P8" s="203"/>
      <c r="Q8" s="204"/>
      <c r="R8" s="209"/>
      <c r="S8" s="210"/>
      <c r="T8" s="203"/>
      <c r="U8" s="204"/>
      <c r="V8" s="8">
        <f t="shared" ref="V8:V71" si="0">COUNT(D8:U8)</f>
        <v>0</v>
      </c>
      <c r="W8" s="8">
        <f t="shared" ref="W8:W71" si="1">SUM(D8:U8)</f>
        <v>0</v>
      </c>
    </row>
    <row r="9" spans="1:23" s="9" customFormat="1" ht="16.899999999999999" customHeight="1">
      <c r="A9" s="6">
        <v>3</v>
      </c>
      <c r="B9" s="17" t="s">
        <v>7</v>
      </c>
      <c r="C9" s="24" t="s">
        <v>8</v>
      </c>
      <c r="D9" s="203"/>
      <c r="E9" s="204"/>
      <c r="F9" s="205"/>
      <c r="G9" s="206"/>
      <c r="H9" s="203">
        <v>2</v>
      </c>
      <c r="I9" s="204"/>
      <c r="J9" s="207"/>
      <c r="K9" s="208"/>
      <c r="L9" s="203"/>
      <c r="M9" s="204"/>
      <c r="N9" s="221">
        <v>3</v>
      </c>
      <c r="O9" s="222"/>
      <c r="P9" s="203"/>
      <c r="Q9" s="204"/>
      <c r="R9" s="209">
        <v>2</v>
      </c>
      <c r="S9" s="210"/>
      <c r="T9" s="203"/>
      <c r="U9" s="204"/>
      <c r="V9" s="8">
        <f t="shared" si="0"/>
        <v>3</v>
      </c>
      <c r="W9" s="8">
        <f t="shared" si="1"/>
        <v>7</v>
      </c>
    </row>
    <row r="10" spans="1:23" s="9" customFormat="1" ht="16.899999999999999" customHeight="1">
      <c r="A10" s="6">
        <v>4</v>
      </c>
      <c r="B10" s="17" t="s">
        <v>117</v>
      </c>
      <c r="C10" s="24" t="s">
        <v>9</v>
      </c>
      <c r="D10" s="203"/>
      <c r="E10" s="204"/>
      <c r="F10" s="205"/>
      <c r="G10" s="206"/>
      <c r="H10" s="203"/>
      <c r="I10" s="204"/>
      <c r="J10" s="207"/>
      <c r="K10" s="208"/>
      <c r="L10" s="203"/>
      <c r="M10" s="204"/>
      <c r="N10" s="221"/>
      <c r="O10" s="222"/>
      <c r="P10" s="203"/>
      <c r="Q10" s="204"/>
      <c r="R10" s="209"/>
      <c r="S10" s="210"/>
      <c r="T10" s="203"/>
      <c r="U10" s="204"/>
      <c r="V10" s="8">
        <f t="shared" si="0"/>
        <v>0</v>
      </c>
      <c r="W10" s="8">
        <f t="shared" si="1"/>
        <v>0</v>
      </c>
    </row>
    <row r="11" spans="1:23" s="9" customFormat="1" ht="16.899999999999999" customHeight="1">
      <c r="A11" s="6">
        <v>5</v>
      </c>
      <c r="B11" s="17" t="s">
        <v>10</v>
      </c>
      <c r="C11" s="24" t="s">
        <v>11</v>
      </c>
      <c r="D11" s="203"/>
      <c r="E11" s="204"/>
      <c r="F11" s="205"/>
      <c r="G11" s="206"/>
      <c r="H11" s="203"/>
      <c r="I11" s="204"/>
      <c r="J11" s="207"/>
      <c r="K11" s="208"/>
      <c r="L11" s="203"/>
      <c r="M11" s="204"/>
      <c r="N11" s="221"/>
      <c r="O11" s="222"/>
      <c r="P11" s="203"/>
      <c r="Q11" s="204"/>
      <c r="R11" s="209"/>
      <c r="S11" s="210"/>
      <c r="T11" s="203"/>
      <c r="U11" s="204"/>
      <c r="V11" s="8">
        <f t="shared" si="0"/>
        <v>0</v>
      </c>
      <c r="W11" s="8">
        <f t="shared" si="1"/>
        <v>0</v>
      </c>
    </row>
    <row r="12" spans="1:23" s="9" customFormat="1" ht="16.899999999999999" customHeight="1">
      <c r="A12" s="6">
        <v>6</v>
      </c>
      <c r="B12" s="17" t="s">
        <v>12</v>
      </c>
      <c r="C12" s="24" t="s">
        <v>13</v>
      </c>
      <c r="D12" s="203"/>
      <c r="E12" s="204"/>
      <c r="F12" s="205"/>
      <c r="G12" s="206"/>
      <c r="H12" s="203"/>
      <c r="I12" s="204"/>
      <c r="J12" s="207"/>
      <c r="K12" s="208"/>
      <c r="L12" s="203"/>
      <c r="M12" s="204"/>
      <c r="N12" s="221"/>
      <c r="O12" s="222"/>
      <c r="P12" s="203"/>
      <c r="Q12" s="204"/>
      <c r="R12" s="209"/>
      <c r="S12" s="210"/>
      <c r="T12" s="203"/>
      <c r="U12" s="204"/>
      <c r="V12" s="8">
        <f t="shared" si="0"/>
        <v>0</v>
      </c>
      <c r="W12" s="8">
        <f t="shared" si="1"/>
        <v>0</v>
      </c>
    </row>
    <row r="13" spans="1:23" s="9" customFormat="1" ht="16.899999999999999" customHeight="1">
      <c r="A13" s="6">
        <v>7</v>
      </c>
      <c r="B13" s="17" t="s">
        <v>14</v>
      </c>
      <c r="C13" s="24" t="s">
        <v>15</v>
      </c>
      <c r="D13" s="203"/>
      <c r="E13" s="204"/>
      <c r="F13" s="205">
        <v>1</v>
      </c>
      <c r="G13" s="206"/>
      <c r="H13" s="203"/>
      <c r="I13" s="204"/>
      <c r="J13" s="207"/>
      <c r="K13" s="208"/>
      <c r="L13" s="203"/>
      <c r="M13" s="204"/>
      <c r="N13" s="221">
        <v>1</v>
      </c>
      <c r="O13" s="222"/>
      <c r="P13" s="203"/>
      <c r="Q13" s="204"/>
      <c r="R13" s="209"/>
      <c r="S13" s="210"/>
      <c r="T13" s="203"/>
      <c r="U13" s="204"/>
      <c r="V13" s="8">
        <f t="shared" si="0"/>
        <v>2</v>
      </c>
      <c r="W13" s="8">
        <f t="shared" si="1"/>
        <v>2</v>
      </c>
    </row>
    <row r="14" spans="1:23" s="9" customFormat="1" ht="16.899999999999999" customHeight="1">
      <c r="A14" s="6"/>
      <c r="B14" s="17" t="s">
        <v>238</v>
      </c>
      <c r="C14" s="24" t="s">
        <v>239</v>
      </c>
      <c r="D14" s="203"/>
      <c r="E14" s="204"/>
      <c r="F14" s="205"/>
      <c r="G14" s="206"/>
      <c r="H14" s="203"/>
      <c r="I14" s="204"/>
      <c r="J14" s="207"/>
      <c r="K14" s="208"/>
      <c r="L14" s="203"/>
      <c r="M14" s="204"/>
      <c r="N14" s="221">
        <v>1</v>
      </c>
      <c r="O14" s="222"/>
      <c r="P14" s="203"/>
      <c r="Q14" s="204"/>
      <c r="R14" s="209"/>
      <c r="S14" s="210"/>
      <c r="T14" s="203"/>
      <c r="U14" s="204"/>
      <c r="V14" s="8">
        <f t="shared" si="0"/>
        <v>1</v>
      </c>
      <c r="W14" s="8">
        <f t="shared" si="1"/>
        <v>1</v>
      </c>
    </row>
    <row r="15" spans="1:23" s="9" customFormat="1" ht="16.899999999999999" customHeight="1">
      <c r="A15" s="6">
        <v>8</v>
      </c>
      <c r="B15" s="17" t="s">
        <v>16</v>
      </c>
      <c r="C15" s="24" t="s">
        <v>17</v>
      </c>
      <c r="D15" s="203"/>
      <c r="E15" s="204"/>
      <c r="F15" s="205"/>
      <c r="G15" s="206"/>
      <c r="H15" s="203"/>
      <c r="I15" s="204"/>
      <c r="J15" s="207"/>
      <c r="K15" s="208"/>
      <c r="L15" s="203"/>
      <c r="M15" s="204"/>
      <c r="N15" s="221"/>
      <c r="O15" s="222"/>
      <c r="P15" s="203">
        <v>1</v>
      </c>
      <c r="Q15" s="204"/>
      <c r="R15" s="209"/>
      <c r="S15" s="210"/>
      <c r="T15" s="203"/>
      <c r="U15" s="204"/>
      <c r="V15" s="8">
        <f t="shared" si="0"/>
        <v>1</v>
      </c>
      <c r="W15" s="8">
        <f t="shared" si="1"/>
        <v>1</v>
      </c>
    </row>
    <row r="16" spans="1:23" s="9" customFormat="1" ht="16.899999999999999" customHeight="1">
      <c r="A16" s="6">
        <v>9</v>
      </c>
      <c r="B16" s="17" t="s">
        <v>18</v>
      </c>
      <c r="C16" s="24" t="s">
        <v>19</v>
      </c>
      <c r="D16" s="203"/>
      <c r="E16" s="204"/>
      <c r="F16" s="205"/>
      <c r="G16" s="206"/>
      <c r="H16" s="203"/>
      <c r="I16" s="204"/>
      <c r="J16" s="207"/>
      <c r="K16" s="208"/>
      <c r="L16" s="203"/>
      <c r="M16" s="204"/>
      <c r="N16" s="221"/>
      <c r="O16" s="222"/>
      <c r="P16" s="203"/>
      <c r="Q16" s="204"/>
      <c r="R16" s="209">
        <v>1</v>
      </c>
      <c r="S16" s="210"/>
      <c r="T16" s="203"/>
      <c r="U16" s="204"/>
      <c r="V16" s="8">
        <f t="shared" si="0"/>
        <v>1</v>
      </c>
      <c r="W16" s="8">
        <f t="shared" si="1"/>
        <v>1</v>
      </c>
    </row>
    <row r="17" spans="1:23" s="9" customFormat="1" ht="16.899999999999999" customHeight="1">
      <c r="A17" s="6">
        <v>10</v>
      </c>
      <c r="B17" s="17" t="s">
        <v>118</v>
      </c>
      <c r="C17" s="24" t="s">
        <v>20</v>
      </c>
      <c r="D17" s="203"/>
      <c r="E17" s="204"/>
      <c r="F17" s="205"/>
      <c r="G17" s="206"/>
      <c r="H17" s="203"/>
      <c r="I17" s="204"/>
      <c r="J17" s="207"/>
      <c r="K17" s="208"/>
      <c r="L17" s="203"/>
      <c r="M17" s="204"/>
      <c r="N17" s="221"/>
      <c r="O17" s="222"/>
      <c r="P17" s="203"/>
      <c r="Q17" s="204"/>
      <c r="R17" s="209"/>
      <c r="S17" s="210"/>
      <c r="T17" s="203"/>
      <c r="U17" s="204"/>
      <c r="V17" s="8">
        <f t="shared" si="0"/>
        <v>0</v>
      </c>
      <c r="W17" s="8">
        <f t="shared" si="1"/>
        <v>0</v>
      </c>
    </row>
    <row r="18" spans="1:23" s="9" customFormat="1" ht="16.899999999999999" customHeight="1">
      <c r="A18" s="6">
        <v>11</v>
      </c>
      <c r="B18" s="17" t="s">
        <v>21</v>
      </c>
      <c r="C18" s="24" t="s">
        <v>22</v>
      </c>
      <c r="D18" s="203"/>
      <c r="E18" s="204"/>
      <c r="F18" s="205"/>
      <c r="G18" s="206"/>
      <c r="H18" s="203"/>
      <c r="I18" s="204"/>
      <c r="J18" s="207"/>
      <c r="K18" s="208"/>
      <c r="L18" s="203"/>
      <c r="M18" s="204"/>
      <c r="N18" s="221"/>
      <c r="O18" s="222"/>
      <c r="P18" s="203"/>
      <c r="Q18" s="204"/>
      <c r="R18" s="209">
        <v>1</v>
      </c>
      <c r="S18" s="210"/>
      <c r="T18" s="203">
        <v>1</v>
      </c>
      <c r="U18" s="204"/>
      <c r="V18" s="8">
        <f t="shared" si="0"/>
        <v>2</v>
      </c>
      <c r="W18" s="8">
        <f t="shared" si="1"/>
        <v>2</v>
      </c>
    </row>
    <row r="19" spans="1:23" s="9" customFormat="1" ht="16.899999999999999" customHeight="1">
      <c r="A19" s="6">
        <v>12</v>
      </c>
      <c r="B19" s="17" t="s">
        <v>165</v>
      </c>
      <c r="C19" s="24" t="s">
        <v>166</v>
      </c>
      <c r="D19" s="203"/>
      <c r="E19" s="204"/>
      <c r="F19" s="205"/>
      <c r="G19" s="206"/>
      <c r="H19" s="203"/>
      <c r="I19" s="204"/>
      <c r="J19" s="207"/>
      <c r="K19" s="208"/>
      <c r="L19" s="203">
        <v>1</v>
      </c>
      <c r="M19" s="204"/>
      <c r="N19" s="221"/>
      <c r="O19" s="222"/>
      <c r="P19" s="203"/>
      <c r="Q19" s="204"/>
      <c r="R19" s="209"/>
      <c r="S19" s="210"/>
      <c r="T19" s="203"/>
      <c r="U19" s="204"/>
      <c r="V19" s="8">
        <f t="shared" si="0"/>
        <v>1</v>
      </c>
      <c r="W19" s="8">
        <f t="shared" si="1"/>
        <v>1</v>
      </c>
    </row>
    <row r="20" spans="1:23" s="9" customFormat="1" ht="16.899999999999999" customHeight="1">
      <c r="A20" s="6"/>
      <c r="B20" s="17" t="s">
        <v>242</v>
      </c>
      <c r="C20" s="24" t="s">
        <v>243</v>
      </c>
      <c r="D20" s="203"/>
      <c r="E20" s="204"/>
      <c r="F20" s="205"/>
      <c r="G20" s="206"/>
      <c r="H20" s="203"/>
      <c r="I20" s="204"/>
      <c r="J20" s="207"/>
      <c r="K20" s="208"/>
      <c r="L20" s="203"/>
      <c r="M20" s="204"/>
      <c r="N20" s="221"/>
      <c r="O20" s="222"/>
      <c r="P20" s="203"/>
      <c r="Q20" s="204"/>
      <c r="R20" s="209"/>
      <c r="S20" s="210"/>
      <c r="T20" s="203"/>
      <c r="U20" s="204"/>
      <c r="V20" s="8">
        <f t="shared" si="0"/>
        <v>0</v>
      </c>
      <c r="W20" s="8">
        <f t="shared" si="1"/>
        <v>0</v>
      </c>
    </row>
    <row r="21" spans="1:23" s="9" customFormat="1" ht="16.899999999999999" customHeight="1">
      <c r="A21" s="6">
        <v>13</v>
      </c>
      <c r="B21" s="17" t="s">
        <v>159</v>
      </c>
      <c r="C21" s="75" t="s">
        <v>160</v>
      </c>
      <c r="D21" s="203"/>
      <c r="E21" s="204"/>
      <c r="F21" s="205"/>
      <c r="G21" s="206"/>
      <c r="H21" s="203"/>
      <c r="I21" s="204"/>
      <c r="J21" s="207"/>
      <c r="K21" s="208"/>
      <c r="L21" s="203"/>
      <c r="M21" s="204"/>
      <c r="N21" s="221">
        <v>3</v>
      </c>
      <c r="O21" s="222"/>
      <c r="P21" s="203"/>
      <c r="Q21" s="204"/>
      <c r="R21" s="209"/>
      <c r="S21" s="210"/>
      <c r="T21" s="203"/>
      <c r="U21" s="204"/>
      <c r="V21" s="8">
        <f t="shared" si="0"/>
        <v>1</v>
      </c>
      <c r="W21" s="8">
        <f t="shared" si="1"/>
        <v>3</v>
      </c>
    </row>
    <row r="22" spans="1:23" s="9" customFormat="1" ht="16.899999999999999" customHeight="1">
      <c r="A22" s="6">
        <v>14</v>
      </c>
      <c r="B22" s="17" t="s">
        <v>23</v>
      </c>
      <c r="C22" s="24" t="s">
        <v>24</v>
      </c>
      <c r="D22" s="203"/>
      <c r="E22" s="204"/>
      <c r="F22" s="205"/>
      <c r="G22" s="206"/>
      <c r="H22" s="203"/>
      <c r="I22" s="204"/>
      <c r="J22" s="207"/>
      <c r="K22" s="208"/>
      <c r="L22" s="203"/>
      <c r="M22" s="204"/>
      <c r="N22" s="221"/>
      <c r="O22" s="222"/>
      <c r="P22" s="203"/>
      <c r="Q22" s="204"/>
      <c r="R22" s="209"/>
      <c r="S22" s="210"/>
      <c r="T22" s="203"/>
      <c r="U22" s="204"/>
      <c r="V22" s="8">
        <f t="shared" si="0"/>
        <v>0</v>
      </c>
      <c r="W22" s="8">
        <f t="shared" si="1"/>
        <v>0</v>
      </c>
    </row>
    <row r="23" spans="1:23" s="9" customFormat="1" ht="16.899999999999999" customHeight="1">
      <c r="A23" s="6">
        <v>15</v>
      </c>
      <c r="B23" s="17" t="s">
        <v>119</v>
      </c>
      <c r="C23" s="24" t="s">
        <v>25</v>
      </c>
      <c r="D23" s="203">
        <v>1</v>
      </c>
      <c r="E23" s="204"/>
      <c r="F23" s="205"/>
      <c r="G23" s="206"/>
      <c r="H23" s="203">
        <v>1</v>
      </c>
      <c r="I23" s="204"/>
      <c r="J23" s="207"/>
      <c r="K23" s="208"/>
      <c r="L23" s="203"/>
      <c r="M23" s="204"/>
      <c r="N23" s="221"/>
      <c r="O23" s="222"/>
      <c r="P23" s="203"/>
      <c r="Q23" s="204"/>
      <c r="R23" s="209">
        <v>4</v>
      </c>
      <c r="S23" s="210"/>
      <c r="T23" s="203"/>
      <c r="U23" s="204"/>
      <c r="V23" s="8">
        <f t="shared" si="0"/>
        <v>3</v>
      </c>
      <c r="W23" s="8">
        <f t="shared" si="1"/>
        <v>6</v>
      </c>
    </row>
    <row r="24" spans="1:23" s="9" customFormat="1" ht="16.899999999999999" customHeight="1">
      <c r="A24" s="6">
        <v>16</v>
      </c>
      <c r="B24" s="17" t="s">
        <v>120</v>
      </c>
      <c r="C24" s="24" t="s">
        <v>26</v>
      </c>
      <c r="D24" s="203"/>
      <c r="E24" s="204"/>
      <c r="F24" s="205"/>
      <c r="G24" s="206"/>
      <c r="H24" s="203"/>
      <c r="I24" s="204"/>
      <c r="J24" s="207"/>
      <c r="K24" s="208"/>
      <c r="L24" s="203"/>
      <c r="M24" s="204"/>
      <c r="N24" s="221"/>
      <c r="O24" s="222"/>
      <c r="P24" s="203"/>
      <c r="Q24" s="204"/>
      <c r="R24" s="209"/>
      <c r="S24" s="210"/>
      <c r="T24" s="203"/>
      <c r="U24" s="204"/>
      <c r="V24" s="8">
        <f t="shared" si="0"/>
        <v>0</v>
      </c>
      <c r="W24" s="8">
        <f t="shared" si="1"/>
        <v>0</v>
      </c>
    </row>
    <row r="25" spans="1:23" s="9" customFormat="1" ht="16.899999999999999" customHeight="1">
      <c r="A25" s="6">
        <v>17</v>
      </c>
      <c r="B25" s="17" t="s">
        <v>121</v>
      </c>
      <c r="C25" s="24" t="s">
        <v>27</v>
      </c>
      <c r="D25" s="203"/>
      <c r="E25" s="204"/>
      <c r="F25" s="205"/>
      <c r="G25" s="206"/>
      <c r="H25" s="203"/>
      <c r="I25" s="204"/>
      <c r="J25" s="207"/>
      <c r="K25" s="208"/>
      <c r="L25" s="203"/>
      <c r="M25" s="204"/>
      <c r="N25" s="221"/>
      <c r="O25" s="222"/>
      <c r="P25" s="203"/>
      <c r="Q25" s="204"/>
      <c r="R25" s="209"/>
      <c r="S25" s="210"/>
      <c r="T25" s="203"/>
      <c r="U25" s="204"/>
      <c r="V25" s="8">
        <f t="shared" si="0"/>
        <v>0</v>
      </c>
      <c r="W25" s="8">
        <f t="shared" si="1"/>
        <v>0</v>
      </c>
    </row>
    <row r="26" spans="1:23" s="9" customFormat="1" ht="16.899999999999999" customHeight="1">
      <c r="A26" s="6">
        <v>18</v>
      </c>
      <c r="B26" s="17" t="s">
        <v>28</v>
      </c>
      <c r="C26" s="24" t="s">
        <v>29</v>
      </c>
      <c r="D26" s="203"/>
      <c r="E26" s="204"/>
      <c r="F26" s="205"/>
      <c r="G26" s="206"/>
      <c r="H26" s="203"/>
      <c r="I26" s="204"/>
      <c r="J26" s="207"/>
      <c r="K26" s="208"/>
      <c r="L26" s="203"/>
      <c r="M26" s="204"/>
      <c r="N26" s="221"/>
      <c r="O26" s="222"/>
      <c r="P26" s="203"/>
      <c r="Q26" s="204"/>
      <c r="R26" s="209"/>
      <c r="S26" s="210"/>
      <c r="T26" s="203"/>
      <c r="U26" s="204"/>
      <c r="V26" s="8">
        <f t="shared" si="0"/>
        <v>0</v>
      </c>
      <c r="W26" s="8">
        <f t="shared" si="1"/>
        <v>0</v>
      </c>
    </row>
    <row r="27" spans="1:23" s="9" customFormat="1" ht="16.899999999999999" customHeight="1">
      <c r="A27" s="6">
        <v>19</v>
      </c>
      <c r="B27" s="17" t="s">
        <v>30</v>
      </c>
      <c r="C27" s="24" t="s">
        <v>31</v>
      </c>
      <c r="D27" s="203"/>
      <c r="E27" s="204"/>
      <c r="F27" s="205"/>
      <c r="G27" s="206"/>
      <c r="H27" s="203"/>
      <c r="I27" s="204"/>
      <c r="J27" s="207"/>
      <c r="K27" s="208"/>
      <c r="L27" s="203"/>
      <c r="M27" s="204"/>
      <c r="N27" s="221"/>
      <c r="O27" s="222"/>
      <c r="P27" s="203"/>
      <c r="Q27" s="204"/>
      <c r="R27" s="209"/>
      <c r="S27" s="210"/>
      <c r="T27" s="203"/>
      <c r="U27" s="204"/>
      <c r="V27" s="8">
        <f t="shared" si="0"/>
        <v>0</v>
      </c>
      <c r="W27" s="8">
        <f t="shared" si="1"/>
        <v>0</v>
      </c>
    </row>
    <row r="28" spans="1:23" s="9" customFormat="1" ht="16.899999999999999" customHeight="1">
      <c r="A28" s="6">
        <v>20</v>
      </c>
      <c r="B28" s="17" t="s">
        <v>32</v>
      </c>
      <c r="C28" s="24" t="s">
        <v>33</v>
      </c>
      <c r="D28" s="203"/>
      <c r="E28" s="204"/>
      <c r="F28" s="205"/>
      <c r="G28" s="206"/>
      <c r="H28" s="203"/>
      <c r="I28" s="204"/>
      <c r="J28" s="207"/>
      <c r="K28" s="208"/>
      <c r="L28" s="203"/>
      <c r="M28" s="204"/>
      <c r="N28" s="221"/>
      <c r="O28" s="222"/>
      <c r="P28" s="203"/>
      <c r="Q28" s="204"/>
      <c r="R28" s="209"/>
      <c r="S28" s="210"/>
      <c r="T28" s="203"/>
      <c r="U28" s="204"/>
      <c r="V28" s="8">
        <f t="shared" si="0"/>
        <v>0</v>
      </c>
      <c r="W28" s="8">
        <f t="shared" si="1"/>
        <v>0</v>
      </c>
    </row>
    <row r="29" spans="1:23" s="9" customFormat="1" ht="16.899999999999999" customHeight="1">
      <c r="A29" s="6">
        <v>21</v>
      </c>
      <c r="B29" s="17" t="s">
        <v>34</v>
      </c>
      <c r="C29" s="24" t="s">
        <v>35</v>
      </c>
      <c r="D29" s="203"/>
      <c r="E29" s="204"/>
      <c r="F29" s="205"/>
      <c r="G29" s="206"/>
      <c r="H29" s="203"/>
      <c r="I29" s="204"/>
      <c r="J29" s="207"/>
      <c r="K29" s="208"/>
      <c r="L29" s="203"/>
      <c r="M29" s="204"/>
      <c r="N29" s="221"/>
      <c r="O29" s="222"/>
      <c r="P29" s="203">
        <v>1</v>
      </c>
      <c r="Q29" s="204"/>
      <c r="R29" s="209"/>
      <c r="S29" s="210"/>
      <c r="T29" s="203">
        <v>1</v>
      </c>
      <c r="U29" s="204"/>
      <c r="V29" s="8">
        <f t="shared" si="0"/>
        <v>2</v>
      </c>
      <c r="W29" s="8">
        <f t="shared" si="1"/>
        <v>2</v>
      </c>
    </row>
    <row r="30" spans="1:23" s="9" customFormat="1" ht="16.899999999999999" customHeight="1">
      <c r="A30" s="6">
        <v>22</v>
      </c>
      <c r="B30" s="17" t="s">
        <v>36</v>
      </c>
      <c r="C30" s="24" t="s">
        <v>37</v>
      </c>
      <c r="D30" s="203"/>
      <c r="E30" s="204"/>
      <c r="F30" s="205"/>
      <c r="G30" s="206"/>
      <c r="H30" s="203"/>
      <c r="I30" s="204"/>
      <c r="J30" s="207"/>
      <c r="K30" s="208"/>
      <c r="L30" s="203"/>
      <c r="M30" s="204"/>
      <c r="N30" s="221"/>
      <c r="O30" s="222"/>
      <c r="P30" s="203"/>
      <c r="Q30" s="204"/>
      <c r="R30" s="209"/>
      <c r="S30" s="210"/>
      <c r="T30" s="203"/>
      <c r="U30" s="204"/>
      <c r="V30" s="8">
        <f t="shared" si="0"/>
        <v>0</v>
      </c>
      <c r="W30" s="8">
        <f t="shared" si="1"/>
        <v>0</v>
      </c>
    </row>
    <row r="31" spans="1:23" s="9" customFormat="1" ht="16.899999999999999" customHeight="1">
      <c r="A31" s="6">
        <v>23</v>
      </c>
      <c r="B31" s="17" t="s">
        <v>122</v>
      </c>
      <c r="C31" s="24" t="s">
        <v>38</v>
      </c>
      <c r="D31" s="203"/>
      <c r="E31" s="204"/>
      <c r="F31" s="205"/>
      <c r="G31" s="206"/>
      <c r="H31" s="203"/>
      <c r="I31" s="204"/>
      <c r="J31" s="207">
        <v>1</v>
      </c>
      <c r="K31" s="208"/>
      <c r="L31" s="203"/>
      <c r="M31" s="204"/>
      <c r="N31" s="221"/>
      <c r="O31" s="222"/>
      <c r="P31" s="203"/>
      <c r="Q31" s="204"/>
      <c r="R31" s="209"/>
      <c r="S31" s="210"/>
      <c r="T31" s="203"/>
      <c r="U31" s="204"/>
      <c r="V31" s="8">
        <f t="shared" si="0"/>
        <v>1</v>
      </c>
      <c r="W31" s="8">
        <f t="shared" si="1"/>
        <v>1</v>
      </c>
    </row>
    <row r="32" spans="1:23" s="9" customFormat="1" ht="16.899999999999999" customHeight="1">
      <c r="A32" s="6">
        <v>24</v>
      </c>
      <c r="B32" s="17" t="s">
        <v>123</v>
      </c>
      <c r="C32" s="24" t="s">
        <v>39</v>
      </c>
      <c r="D32" s="203"/>
      <c r="E32" s="204"/>
      <c r="F32" s="205"/>
      <c r="G32" s="206"/>
      <c r="H32" s="203"/>
      <c r="I32" s="204"/>
      <c r="J32" s="207"/>
      <c r="K32" s="208"/>
      <c r="L32" s="203"/>
      <c r="M32" s="204"/>
      <c r="N32" s="221"/>
      <c r="O32" s="222"/>
      <c r="P32" s="203"/>
      <c r="Q32" s="204"/>
      <c r="R32" s="209"/>
      <c r="S32" s="210"/>
      <c r="T32" s="203"/>
      <c r="U32" s="204"/>
      <c r="V32" s="8">
        <f t="shared" si="0"/>
        <v>0</v>
      </c>
      <c r="W32" s="8">
        <f t="shared" si="1"/>
        <v>0</v>
      </c>
    </row>
    <row r="33" spans="1:23" s="9" customFormat="1" ht="16.899999999999999" customHeight="1">
      <c r="A33" s="6">
        <v>25</v>
      </c>
      <c r="B33" s="17" t="s">
        <v>40</v>
      </c>
      <c r="C33" s="24" t="s">
        <v>41</v>
      </c>
      <c r="D33" s="203"/>
      <c r="E33" s="204"/>
      <c r="F33" s="205"/>
      <c r="G33" s="206"/>
      <c r="H33" s="203"/>
      <c r="I33" s="204"/>
      <c r="J33" s="207"/>
      <c r="K33" s="208"/>
      <c r="L33" s="203"/>
      <c r="M33" s="204"/>
      <c r="N33" s="221"/>
      <c r="O33" s="222"/>
      <c r="P33" s="203"/>
      <c r="Q33" s="204"/>
      <c r="R33" s="209"/>
      <c r="S33" s="210"/>
      <c r="T33" s="203"/>
      <c r="U33" s="204"/>
      <c r="V33" s="8">
        <f t="shared" si="0"/>
        <v>0</v>
      </c>
      <c r="W33" s="8">
        <f t="shared" si="1"/>
        <v>0</v>
      </c>
    </row>
    <row r="34" spans="1:23" s="9" customFormat="1" ht="16.899999999999999" customHeight="1">
      <c r="A34" s="6">
        <v>26</v>
      </c>
      <c r="B34" s="17" t="s">
        <v>124</v>
      </c>
      <c r="C34" s="24" t="s">
        <v>177</v>
      </c>
      <c r="D34" s="203">
        <v>1</v>
      </c>
      <c r="E34" s="204"/>
      <c r="F34" s="205"/>
      <c r="G34" s="206"/>
      <c r="H34" s="203">
        <v>1</v>
      </c>
      <c r="I34" s="204"/>
      <c r="J34" s="207"/>
      <c r="K34" s="208"/>
      <c r="L34" s="203"/>
      <c r="M34" s="204"/>
      <c r="N34" s="221"/>
      <c r="O34" s="222"/>
      <c r="P34" s="203"/>
      <c r="Q34" s="204"/>
      <c r="R34" s="209"/>
      <c r="S34" s="210"/>
      <c r="T34" s="203"/>
      <c r="U34" s="204"/>
      <c r="V34" s="8">
        <f t="shared" si="0"/>
        <v>2</v>
      </c>
      <c r="W34" s="8">
        <f t="shared" si="1"/>
        <v>2</v>
      </c>
    </row>
    <row r="35" spans="1:23" s="9" customFormat="1" ht="16.899999999999999" customHeight="1">
      <c r="A35" s="6">
        <v>27</v>
      </c>
      <c r="B35" s="17" t="s">
        <v>42</v>
      </c>
      <c r="C35" s="24" t="s">
        <v>43</v>
      </c>
      <c r="D35" s="203">
        <v>1</v>
      </c>
      <c r="E35" s="204"/>
      <c r="F35" s="205"/>
      <c r="G35" s="206"/>
      <c r="H35" s="203"/>
      <c r="I35" s="204"/>
      <c r="J35" s="207"/>
      <c r="K35" s="208"/>
      <c r="L35" s="203"/>
      <c r="M35" s="204"/>
      <c r="N35" s="221"/>
      <c r="O35" s="222"/>
      <c r="P35" s="203"/>
      <c r="Q35" s="204"/>
      <c r="R35" s="209"/>
      <c r="S35" s="210"/>
      <c r="T35" s="203"/>
      <c r="U35" s="204"/>
      <c r="V35" s="8">
        <f t="shared" si="0"/>
        <v>1</v>
      </c>
      <c r="W35" s="8">
        <f t="shared" si="1"/>
        <v>1</v>
      </c>
    </row>
    <row r="36" spans="1:23" s="9" customFormat="1" ht="16.899999999999999" customHeight="1">
      <c r="A36" s="6">
        <v>28</v>
      </c>
      <c r="B36" s="17" t="s">
        <v>44</v>
      </c>
      <c r="C36" s="24" t="s">
        <v>45</v>
      </c>
      <c r="D36" s="203"/>
      <c r="E36" s="204"/>
      <c r="F36" s="205"/>
      <c r="G36" s="206"/>
      <c r="H36" s="203"/>
      <c r="I36" s="204"/>
      <c r="J36" s="207"/>
      <c r="K36" s="208"/>
      <c r="L36" s="203"/>
      <c r="M36" s="204"/>
      <c r="N36" s="221"/>
      <c r="O36" s="222"/>
      <c r="P36" s="203"/>
      <c r="Q36" s="204"/>
      <c r="R36" s="209"/>
      <c r="S36" s="210"/>
      <c r="T36" s="203"/>
      <c r="U36" s="204"/>
      <c r="V36" s="8">
        <f t="shared" si="0"/>
        <v>0</v>
      </c>
      <c r="W36" s="8">
        <f t="shared" si="1"/>
        <v>0</v>
      </c>
    </row>
    <row r="37" spans="1:23" s="9" customFormat="1" ht="16.899999999999999" customHeight="1">
      <c r="A37" s="6">
        <v>29</v>
      </c>
      <c r="B37" s="17" t="s">
        <v>46</v>
      </c>
      <c r="C37" s="24" t="s">
        <v>47</v>
      </c>
      <c r="D37" s="203"/>
      <c r="E37" s="204"/>
      <c r="F37" s="205"/>
      <c r="G37" s="206"/>
      <c r="H37" s="203"/>
      <c r="I37" s="204"/>
      <c r="J37" s="207"/>
      <c r="K37" s="208"/>
      <c r="L37" s="203"/>
      <c r="M37" s="204"/>
      <c r="N37" s="221"/>
      <c r="O37" s="222"/>
      <c r="P37" s="203"/>
      <c r="Q37" s="204"/>
      <c r="R37" s="209"/>
      <c r="S37" s="210"/>
      <c r="T37" s="203"/>
      <c r="U37" s="204"/>
      <c r="V37" s="8">
        <f t="shared" si="0"/>
        <v>0</v>
      </c>
      <c r="W37" s="8">
        <f t="shared" si="1"/>
        <v>0</v>
      </c>
    </row>
    <row r="38" spans="1:23" s="9" customFormat="1" ht="16.5" customHeight="1">
      <c r="A38" s="6">
        <v>30</v>
      </c>
      <c r="B38" s="17" t="s">
        <v>125</v>
      </c>
      <c r="C38" s="24" t="s">
        <v>48</v>
      </c>
      <c r="D38" s="203"/>
      <c r="E38" s="204"/>
      <c r="F38" s="205"/>
      <c r="G38" s="206"/>
      <c r="H38" s="203"/>
      <c r="I38" s="204"/>
      <c r="J38" s="207"/>
      <c r="K38" s="208"/>
      <c r="L38" s="203">
        <v>1</v>
      </c>
      <c r="M38" s="204"/>
      <c r="N38" s="221"/>
      <c r="O38" s="222"/>
      <c r="P38" s="203"/>
      <c r="Q38" s="204"/>
      <c r="R38" s="209"/>
      <c r="S38" s="210"/>
      <c r="T38" s="203"/>
      <c r="U38" s="204"/>
      <c r="V38" s="8">
        <f t="shared" si="0"/>
        <v>1</v>
      </c>
      <c r="W38" s="8">
        <f t="shared" si="1"/>
        <v>1</v>
      </c>
    </row>
    <row r="39" spans="1:23" s="9" customFormat="1" ht="16.899999999999999" customHeight="1">
      <c r="A39" s="6">
        <v>31</v>
      </c>
      <c r="B39" s="17" t="s">
        <v>126</v>
      </c>
      <c r="C39" s="75" t="s">
        <v>49</v>
      </c>
      <c r="D39" s="203"/>
      <c r="E39" s="204"/>
      <c r="F39" s="205"/>
      <c r="G39" s="206"/>
      <c r="H39" s="203"/>
      <c r="I39" s="204"/>
      <c r="J39" s="207"/>
      <c r="K39" s="208"/>
      <c r="L39" s="203"/>
      <c r="M39" s="204"/>
      <c r="N39" s="221">
        <v>2</v>
      </c>
      <c r="O39" s="222"/>
      <c r="P39" s="203">
        <v>1</v>
      </c>
      <c r="Q39" s="204"/>
      <c r="R39" s="209">
        <v>1</v>
      </c>
      <c r="S39" s="210"/>
      <c r="T39" s="203"/>
      <c r="U39" s="204"/>
      <c r="V39" s="8">
        <f t="shared" si="0"/>
        <v>3</v>
      </c>
      <c r="W39" s="8">
        <f t="shared" si="1"/>
        <v>4</v>
      </c>
    </row>
    <row r="40" spans="1:23" s="9" customFormat="1" ht="16.899999999999999" customHeight="1">
      <c r="A40" s="6">
        <v>32</v>
      </c>
      <c r="B40" s="17" t="s">
        <v>50</v>
      </c>
      <c r="C40" s="24" t="s">
        <v>51</v>
      </c>
      <c r="D40" s="203"/>
      <c r="E40" s="204"/>
      <c r="F40" s="205"/>
      <c r="G40" s="206"/>
      <c r="H40" s="203"/>
      <c r="I40" s="204"/>
      <c r="J40" s="207"/>
      <c r="K40" s="208"/>
      <c r="L40" s="203"/>
      <c r="M40" s="204"/>
      <c r="N40" s="221"/>
      <c r="O40" s="222"/>
      <c r="P40" s="203"/>
      <c r="Q40" s="204"/>
      <c r="R40" s="209"/>
      <c r="S40" s="210"/>
      <c r="T40" s="203"/>
      <c r="U40" s="204"/>
      <c r="V40" s="8">
        <f t="shared" si="0"/>
        <v>0</v>
      </c>
      <c r="W40" s="8">
        <f t="shared" si="1"/>
        <v>0</v>
      </c>
    </row>
    <row r="41" spans="1:23" s="9" customFormat="1" ht="16.899999999999999" customHeight="1">
      <c r="A41" s="6">
        <v>33</v>
      </c>
      <c r="B41" s="17" t="s">
        <v>52</v>
      </c>
      <c r="C41" s="24" t="s">
        <v>53</v>
      </c>
      <c r="D41" s="203"/>
      <c r="E41" s="204"/>
      <c r="F41" s="205"/>
      <c r="G41" s="206"/>
      <c r="H41" s="203"/>
      <c r="I41" s="204"/>
      <c r="J41" s="207"/>
      <c r="K41" s="208"/>
      <c r="L41" s="203"/>
      <c r="M41" s="204"/>
      <c r="N41" s="221"/>
      <c r="O41" s="222"/>
      <c r="P41" s="203"/>
      <c r="Q41" s="204"/>
      <c r="R41" s="209"/>
      <c r="S41" s="210"/>
      <c r="T41" s="203"/>
      <c r="U41" s="204"/>
      <c r="V41" s="8">
        <f t="shared" si="0"/>
        <v>0</v>
      </c>
      <c r="W41" s="8">
        <f t="shared" si="1"/>
        <v>0</v>
      </c>
    </row>
    <row r="42" spans="1:23" s="9" customFormat="1" ht="16.899999999999999" customHeight="1">
      <c r="A42" s="6">
        <v>34</v>
      </c>
      <c r="B42" s="17" t="s">
        <v>54</v>
      </c>
      <c r="C42" s="24" t="s">
        <v>55</v>
      </c>
      <c r="D42" s="203">
        <v>1</v>
      </c>
      <c r="E42" s="204"/>
      <c r="F42" s="205">
        <v>2</v>
      </c>
      <c r="G42" s="206"/>
      <c r="H42" s="203">
        <v>3</v>
      </c>
      <c r="I42" s="204"/>
      <c r="J42" s="207"/>
      <c r="K42" s="208"/>
      <c r="L42" s="203">
        <v>1</v>
      </c>
      <c r="M42" s="204"/>
      <c r="N42" s="221"/>
      <c r="O42" s="222"/>
      <c r="P42" s="203">
        <v>1</v>
      </c>
      <c r="Q42" s="204"/>
      <c r="R42" s="209"/>
      <c r="S42" s="210"/>
      <c r="T42" s="203">
        <v>1</v>
      </c>
      <c r="U42" s="204"/>
      <c r="V42" s="8">
        <f t="shared" si="0"/>
        <v>6</v>
      </c>
      <c r="W42" s="8">
        <f t="shared" si="1"/>
        <v>9</v>
      </c>
    </row>
    <row r="43" spans="1:23" s="9" customFormat="1" ht="16.899999999999999" customHeight="1">
      <c r="A43" s="6">
        <v>35</v>
      </c>
      <c r="B43" s="17" t="s">
        <v>127</v>
      </c>
      <c r="C43" s="24" t="s">
        <v>56</v>
      </c>
      <c r="D43" s="203">
        <v>2</v>
      </c>
      <c r="E43" s="204"/>
      <c r="F43" s="205"/>
      <c r="G43" s="206"/>
      <c r="H43" s="203"/>
      <c r="I43" s="204"/>
      <c r="J43" s="207">
        <v>1</v>
      </c>
      <c r="K43" s="208"/>
      <c r="L43" s="203">
        <v>1</v>
      </c>
      <c r="M43" s="204"/>
      <c r="N43" s="221">
        <v>2</v>
      </c>
      <c r="O43" s="222"/>
      <c r="P43" s="203">
        <v>1</v>
      </c>
      <c r="Q43" s="204"/>
      <c r="R43" s="209"/>
      <c r="S43" s="210"/>
      <c r="T43" s="203"/>
      <c r="U43" s="204"/>
      <c r="V43" s="8">
        <f t="shared" si="0"/>
        <v>5</v>
      </c>
      <c r="W43" s="8">
        <f t="shared" si="1"/>
        <v>7</v>
      </c>
    </row>
    <row r="44" spans="1:23" s="9" customFormat="1" ht="16.899999999999999" customHeight="1">
      <c r="A44" s="6">
        <v>36</v>
      </c>
      <c r="B44" s="17" t="s">
        <v>128</v>
      </c>
      <c r="C44" s="24" t="s">
        <v>57</v>
      </c>
      <c r="D44" s="203"/>
      <c r="E44" s="204"/>
      <c r="F44" s="205"/>
      <c r="G44" s="206"/>
      <c r="H44" s="203">
        <v>1</v>
      </c>
      <c r="I44" s="204"/>
      <c r="J44" s="207">
        <v>1</v>
      </c>
      <c r="K44" s="208"/>
      <c r="L44" s="203"/>
      <c r="M44" s="204"/>
      <c r="N44" s="221"/>
      <c r="O44" s="222"/>
      <c r="P44" s="203"/>
      <c r="Q44" s="204"/>
      <c r="R44" s="209"/>
      <c r="S44" s="210"/>
      <c r="T44" s="203"/>
      <c r="U44" s="204"/>
      <c r="V44" s="8">
        <f t="shared" si="0"/>
        <v>2</v>
      </c>
      <c r="W44" s="8">
        <f t="shared" si="1"/>
        <v>2</v>
      </c>
    </row>
    <row r="45" spans="1:23" s="9" customFormat="1" ht="16.899999999999999" customHeight="1">
      <c r="A45" s="6">
        <v>37</v>
      </c>
      <c r="B45" s="17" t="s">
        <v>129</v>
      </c>
      <c r="C45" s="24" t="s">
        <v>58</v>
      </c>
      <c r="D45" s="203"/>
      <c r="E45" s="204"/>
      <c r="F45" s="205"/>
      <c r="G45" s="206"/>
      <c r="H45" s="203"/>
      <c r="I45" s="204"/>
      <c r="J45" s="207"/>
      <c r="K45" s="208"/>
      <c r="L45" s="203"/>
      <c r="M45" s="204"/>
      <c r="N45" s="221"/>
      <c r="O45" s="222"/>
      <c r="P45" s="203"/>
      <c r="Q45" s="204"/>
      <c r="R45" s="209"/>
      <c r="S45" s="210"/>
      <c r="T45" s="203">
        <v>1</v>
      </c>
      <c r="U45" s="204"/>
      <c r="V45" s="8">
        <f t="shared" si="0"/>
        <v>1</v>
      </c>
      <c r="W45" s="8">
        <f t="shared" si="1"/>
        <v>1</v>
      </c>
    </row>
    <row r="46" spans="1:23" s="9" customFormat="1" ht="16.899999999999999" customHeight="1">
      <c r="A46" s="6">
        <v>38</v>
      </c>
      <c r="B46" s="17" t="s">
        <v>130</v>
      </c>
      <c r="C46" s="24" t="s">
        <v>59</v>
      </c>
      <c r="D46" s="203"/>
      <c r="E46" s="204"/>
      <c r="F46" s="205"/>
      <c r="G46" s="206"/>
      <c r="H46" s="203"/>
      <c r="I46" s="204"/>
      <c r="J46" s="207"/>
      <c r="K46" s="208"/>
      <c r="L46" s="203"/>
      <c r="M46" s="204"/>
      <c r="N46" s="221">
        <v>1</v>
      </c>
      <c r="O46" s="222"/>
      <c r="P46" s="203">
        <v>1</v>
      </c>
      <c r="Q46" s="204"/>
      <c r="R46" s="209"/>
      <c r="S46" s="210"/>
      <c r="T46" s="203">
        <v>2</v>
      </c>
      <c r="U46" s="204"/>
      <c r="V46" s="8">
        <f t="shared" si="0"/>
        <v>3</v>
      </c>
      <c r="W46" s="8">
        <f t="shared" si="1"/>
        <v>4</v>
      </c>
    </row>
    <row r="47" spans="1:23" s="9" customFormat="1" ht="16.899999999999999" customHeight="1">
      <c r="A47" s="6">
        <v>39</v>
      </c>
      <c r="B47" s="17" t="s">
        <v>60</v>
      </c>
      <c r="C47" s="24" t="s">
        <v>61</v>
      </c>
      <c r="D47" s="203"/>
      <c r="E47" s="204"/>
      <c r="F47" s="205"/>
      <c r="G47" s="206"/>
      <c r="H47" s="203"/>
      <c r="I47" s="204"/>
      <c r="J47" s="207"/>
      <c r="K47" s="208"/>
      <c r="L47" s="203"/>
      <c r="M47" s="204"/>
      <c r="N47" s="221"/>
      <c r="O47" s="222"/>
      <c r="P47" s="203"/>
      <c r="Q47" s="204"/>
      <c r="R47" s="209">
        <v>3</v>
      </c>
      <c r="S47" s="210"/>
      <c r="T47" s="203"/>
      <c r="U47" s="204"/>
      <c r="V47" s="8">
        <f t="shared" si="0"/>
        <v>1</v>
      </c>
      <c r="W47" s="8">
        <f t="shared" si="1"/>
        <v>3</v>
      </c>
    </row>
    <row r="48" spans="1:23" s="9" customFormat="1" ht="16.5" customHeight="1">
      <c r="A48" s="6">
        <v>40</v>
      </c>
      <c r="B48" s="17" t="s">
        <v>62</v>
      </c>
      <c r="C48" s="24" t="s">
        <v>161</v>
      </c>
      <c r="D48" s="203"/>
      <c r="E48" s="204"/>
      <c r="F48" s="205"/>
      <c r="G48" s="206"/>
      <c r="H48" s="203"/>
      <c r="I48" s="204"/>
      <c r="J48" s="207"/>
      <c r="K48" s="208"/>
      <c r="L48" s="203"/>
      <c r="M48" s="204"/>
      <c r="N48" s="221"/>
      <c r="O48" s="222"/>
      <c r="P48" s="203"/>
      <c r="Q48" s="204"/>
      <c r="R48" s="209"/>
      <c r="S48" s="210"/>
      <c r="T48" s="203"/>
      <c r="U48" s="204"/>
      <c r="V48" s="8">
        <f t="shared" si="0"/>
        <v>0</v>
      </c>
      <c r="W48" s="8">
        <f t="shared" si="1"/>
        <v>0</v>
      </c>
    </row>
    <row r="49" spans="1:23" s="9" customFormat="1" ht="16.899999999999999" customHeight="1">
      <c r="A49" s="6">
        <v>41</v>
      </c>
      <c r="B49" s="17" t="s">
        <v>63</v>
      </c>
      <c r="C49" s="75" t="s">
        <v>64</v>
      </c>
      <c r="D49" s="203"/>
      <c r="E49" s="204"/>
      <c r="F49" s="205"/>
      <c r="G49" s="206"/>
      <c r="H49" s="203"/>
      <c r="I49" s="204"/>
      <c r="J49" s="207"/>
      <c r="K49" s="208"/>
      <c r="L49" s="203"/>
      <c r="M49" s="204"/>
      <c r="N49" s="221"/>
      <c r="O49" s="222"/>
      <c r="P49" s="203">
        <v>1</v>
      </c>
      <c r="Q49" s="204"/>
      <c r="R49" s="209"/>
      <c r="S49" s="210"/>
      <c r="T49" s="203"/>
      <c r="U49" s="204"/>
      <c r="V49" s="8">
        <f t="shared" si="0"/>
        <v>1</v>
      </c>
      <c r="W49" s="8">
        <f t="shared" si="1"/>
        <v>1</v>
      </c>
    </row>
    <row r="50" spans="1:23" s="9" customFormat="1" ht="16.899999999999999" customHeight="1">
      <c r="A50" s="6">
        <v>42</v>
      </c>
      <c r="B50" s="17" t="s">
        <v>65</v>
      </c>
      <c r="C50" s="24" t="s">
        <v>162</v>
      </c>
      <c r="D50" s="203"/>
      <c r="E50" s="204"/>
      <c r="F50" s="205"/>
      <c r="G50" s="206"/>
      <c r="H50" s="203"/>
      <c r="I50" s="204"/>
      <c r="J50" s="207"/>
      <c r="K50" s="208"/>
      <c r="L50" s="203"/>
      <c r="M50" s="204"/>
      <c r="N50" s="221"/>
      <c r="O50" s="222"/>
      <c r="P50" s="203">
        <v>2</v>
      </c>
      <c r="Q50" s="204"/>
      <c r="R50" s="209"/>
      <c r="S50" s="210"/>
      <c r="T50" s="203"/>
      <c r="U50" s="204"/>
      <c r="V50" s="8">
        <f t="shared" si="0"/>
        <v>1</v>
      </c>
      <c r="W50" s="8">
        <f t="shared" si="1"/>
        <v>2</v>
      </c>
    </row>
    <row r="51" spans="1:23" s="9" customFormat="1" ht="16.899999999999999" customHeight="1">
      <c r="A51" s="6">
        <v>43</v>
      </c>
      <c r="B51" s="17" t="s">
        <v>131</v>
      </c>
      <c r="C51" s="24" t="s">
        <v>66</v>
      </c>
      <c r="D51" s="203">
        <v>1</v>
      </c>
      <c r="E51" s="204"/>
      <c r="F51" s="205">
        <v>1</v>
      </c>
      <c r="G51" s="206"/>
      <c r="H51" s="203"/>
      <c r="I51" s="204"/>
      <c r="J51" s="207">
        <v>1</v>
      </c>
      <c r="K51" s="208"/>
      <c r="L51" s="203">
        <v>1</v>
      </c>
      <c r="M51" s="204"/>
      <c r="N51" s="221"/>
      <c r="O51" s="222"/>
      <c r="P51" s="203"/>
      <c r="Q51" s="204"/>
      <c r="R51" s="209"/>
      <c r="S51" s="210"/>
      <c r="T51" s="203"/>
      <c r="U51" s="204"/>
      <c r="V51" s="8">
        <f t="shared" si="0"/>
        <v>4</v>
      </c>
      <c r="W51" s="8">
        <f t="shared" si="1"/>
        <v>4</v>
      </c>
    </row>
    <row r="52" spans="1:23" s="9" customFormat="1" ht="16.899999999999999" customHeight="1">
      <c r="A52" s="6">
        <v>44</v>
      </c>
      <c r="B52" s="17" t="s">
        <v>132</v>
      </c>
      <c r="C52" s="24" t="s">
        <v>67</v>
      </c>
      <c r="D52" s="203">
        <v>1</v>
      </c>
      <c r="E52" s="204"/>
      <c r="F52" s="205">
        <v>1</v>
      </c>
      <c r="G52" s="206"/>
      <c r="H52" s="203"/>
      <c r="I52" s="204"/>
      <c r="J52" s="207"/>
      <c r="K52" s="208"/>
      <c r="L52" s="203">
        <v>1</v>
      </c>
      <c r="M52" s="204"/>
      <c r="N52" s="221"/>
      <c r="O52" s="222"/>
      <c r="P52" s="203"/>
      <c r="Q52" s="204"/>
      <c r="R52" s="209"/>
      <c r="S52" s="210"/>
      <c r="T52" s="203"/>
      <c r="U52" s="204"/>
      <c r="V52" s="8">
        <f t="shared" si="0"/>
        <v>3</v>
      </c>
      <c r="W52" s="8">
        <f t="shared" si="1"/>
        <v>3</v>
      </c>
    </row>
    <row r="53" spans="1:23" s="9" customFormat="1" ht="16.899999999999999" customHeight="1">
      <c r="A53" s="6">
        <v>45</v>
      </c>
      <c r="B53" s="17" t="s">
        <v>133</v>
      </c>
      <c r="C53" s="24" t="s">
        <v>68</v>
      </c>
      <c r="D53" s="203">
        <v>1</v>
      </c>
      <c r="E53" s="204"/>
      <c r="F53" s="205">
        <v>2</v>
      </c>
      <c r="G53" s="206"/>
      <c r="H53" s="203">
        <v>2</v>
      </c>
      <c r="I53" s="204"/>
      <c r="J53" s="207"/>
      <c r="K53" s="208"/>
      <c r="L53" s="203">
        <v>2</v>
      </c>
      <c r="M53" s="204"/>
      <c r="N53" s="221">
        <v>1</v>
      </c>
      <c r="O53" s="222"/>
      <c r="P53" s="203">
        <v>3</v>
      </c>
      <c r="Q53" s="204"/>
      <c r="R53" s="209"/>
      <c r="S53" s="210"/>
      <c r="T53" s="203">
        <v>3</v>
      </c>
      <c r="U53" s="204"/>
      <c r="V53" s="8">
        <f t="shared" si="0"/>
        <v>7</v>
      </c>
      <c r="W53" s="8">
        <f t="shared" si="1"/>
        <v>14</v>
      </c>
    </row>
    <row r="54" spans="1:23" s="9" customFormat="1" ht="16.899999999999999" customHeight="1">
      <c r="A54" s="6">
        <v>46</v>
      </c>
      <c r="B54" s="17" t="s">
        <v>134</v>
      </c>
      <c r="C54" s="24" t="s">
        <v>69</v>
      </c>
      <c r="D54" s="203">
        <v>2</v>
      </c>
      <c r="E54" s="204"/>
      <c r="F54" s="205"/>
      <c r="G54" s="206"/>
      <c r="H54" s="203">
        <v>1</v>
      </c>
      <c r="I54" s="204"/>
      <c r="J54" s="207"/>
      <c r="K54" s="208"/>
      <c r="L54" s="203"/>
      <c r="M54" s="204"/>
      <c r="N54" s="221"/>
      <c r="O54" s="222"/>
      <c r="P54" s="203"/>
      <c r="Q54" s="204"/>
      <c r="R54" s="209"/>
      <c r="S54" s="210"/>
      <c r="T54" s="203"/>
      <c r="U54" s="204"/>
      <c r="V54" s="8">
        <f t="shared" si="0"/>
        <v>2</v>
      </c>
      <c r="W54" s="8">
        <f t="shared" si="1"/>
        <v>3</v>
      </c>
    </row>
    <row r="55" spans="1:23" s="9" customFormat="1" ht="16.899999999999999" customHeight="1">
      <c r="A55" s="6">
        <v>47</v>
      </c>
      <c r="B55" s="17" t="s">
        <v>70</v>
      </c>
      <c r="C55" s="24" t="s">
        <v>71</v>
      </c>
      <c r="D55" s="203"/>
      <c r="E55" s="204"/>
      <c r="F55" s="205"/>
      <c r="G55" s="206"/>
      <c r="H55" s="203"/>
      <c r="I55" s="204"/>
      <c r="J55" s="207"/>
      <c r="K55" s="208"/>
      <c r="L55" s="203"/>
      <c r="M55" s="204"/>
      <c r="N55" s="221">
        <v>1</v>
      </c>
      <c r="O55" s="222"/>
      <c r="P55" s="203"/>
      <c r="Q55" s="204"/>
      <c r="R55" s="209"/>
      <c r="S55" s="210"/>
      <c r="T55" s="203"/>
      <c r="U55" s="204"/>
      <c r="V55" s="8">
        <f t="shared" si="0"/>
        <v>1</v>
      </c>
      <c r="W55" s="8">
        <f t="shared" si="1"/>
        <v>1</v>
      </c>
    </row>
    <row r="56" spans="1:23" s="9" customFormat="1" ht="16.5" customHeight="1">
      <c r="A56" s="6">
        <v>48</v>
      </c>
      <c r="B56" s="17" t="s">
        <v>72</v>
      </c>
      <c r="C56" s="75" t="s">
        <v>73</v>
      </c>
      <c r="D56" s="203"/>
      <c r="E56" s="204"/>
      <c r="F56" s="205"/>
      <c r="G56" s="206"/>
      <c r="H56" s="203"/>
      <c r="I56" s="204"/>
      <c r="J56" s="207"/>
      <c r="K56" s="208"/>
      <c r="L56" s="203"/>
      <c r="M56" s="204"/>
      <c r="N56" s="221"/>
      <c r="O56" s="222"/>
      <c r="P56" s="203"/>
      <c r="Q56" s="204"/>
      <c r="R56" s="209"/>
      <c r="S56" s="210"/>
      <c r="T56" s="203"/>
      <c r="U56" s="204"/>
      <c r="V56" s="8">
        <f t="shared" si="0"/>
        <v>0</v>
      </c>
      <c r="W56" s="8">
        <f t="shared" si="1"/>
        <v>0</v>
      </c>
    </row>
    <row r="57" spans="1:23" s="9" customFormat="1" ht="16.899999999999999" customHeight="1">
      <c r="A57" s="6">
        <v>49</v>
      </c>
      <c r="B57" s="17" t="s">
        <v>135</v>
      </c>
      <c r="C57" s="24" t="s">
        <v>74</v>
      </c>
      <c r="D57" s="203"/>
      <c r="E57" s="204"/>
      <c r="F57" s="205"/>
      <c r="G57" s="206"/>
      <c r="H57" s="203"/>
      <c r="I57" s="204"/>
      <c r="J57" s="207"/>
      <c r="K57" s="208"/>
      <c r="L57" s="203"/>
      <c r="M57" s="204"/>
      <c r="N57" s="221"/>
      <c r="O57" s="222"/>
      <c r="P57" s="203"/>
      <c r="Q57" s="204"/>
      <c r="R57" s="209"/>
      <c r="S57" s="210"/>
      <c r="T57" s="203"/>
      <c r="U57" s="204"/>
      <c r="V57" s="8">
        <f t="shared" si="0"/>
        <v>0</v>
      </c>
      <c r="W57" s="8">
        <f t="shared" si="1"/>
        <v>0</v>
      </c>
    </row>
    <row r="58" spans="1:23" s="9" customFormat="1" ht="16.899999999999999" customHeight="1">
      <c r="A58" s="6">
        <v>50</v>
      </c>
      <c r="B58" s="17" t="s">
        <v>136</v>
      </c>
      <c r="C58" s="24" t="s">
        <v>75</v>
      </c>
      <c r="D58" s="203">
        <v>1</v>
      </c>
      <c r="E58" s="204"/>
      <c r="F58" s="205">
        <v>2</v>
      </c>
      <c r="G58" s="206"/>
      <c r="H58" s="203">
        <v>2</v>
      </c>
      <c r="I58" s="204"/>
      <c r="J58" s="207"/>
      <c r="K58" s="208"/>
      <c r="L58" s="203"/>
      <c r="M58" s="204"/>
      <c r="N58" s="221">
        <v>2</v>
      </c>
      <c r="O58" s="222"/>
      <c r="P58" s="203"/>
      <c r="Q58" s="204"/>
      <c r="R58" s="209">
        <v>2</v>
      </c>
      <c r="S58" s="210"/>
      <c r="T58" s="203">
        <v>2</v>
      </c>
      <c r="U58" s="204"/>
      <c r="V58" s="8">
        <f t="shared" si="0"/>
        <v>6</v>
      </c>
      <c r="W58" s="8">
        <f t="shared" si="1"/>
        <v>11</v>
      </c>
    </row>
    <row r="59" spans="1:23" s="9" customFormat="1" ht="16.899999999999999" customHeight="1">
      <c r="A59" s="6">
        <v>51</v>
      </c>
      <c r="B59" s="17" t="s">
        <v>137</v>
      </c>
      <c r="C59" s="24" t="s">
        <v>76</v>
      </c>
      <c r="D59" s="203">
        <v>2</v>
      </c>
      <c r="E59" s="204"/>
      <c r="F59" s="205">
        <v>1</v>
      </c>
      <c r="G59" s="206"/>
      <c r="H59" s="203">
        <v>1</v>
      </c>
      <c r="I59" s="204"/>
      <c r="J59" s="207"/>
      <c r="K59" s="208"/>
      <c r="L59" s="203"/>
      <c r="M59" s="204"/>
      <c r="N59" s="221"/>
      <c r="O59" s="222"/>
      <c r="P59" s="203"/>
      <c r="Q59" s="204"/>
      <c r="R59" s="209"/>
      <c r="S59" s="210"/>
      <c r="T59" s="203">
        <v>1</v>
      </c>
      <c r="U59" s="204"/>
      <c r="V59" s="8">
        <f t="shared" si="0"/>
        <v>4</v>
      </c>
      <c r="W59" s="8">
        <f t="shared" si="1"/>
        <v>5</v>
      </c>
    </row>
    <row r="60" spans="1:23" s="9" customFormat="1" ht="16.899999999999999" customHeight="1">
      <c r="A60" s="6">
        <v>52</v>
      </c>
      <c r="B60" s="17" t="s">
        <v>138</v>
      </c>
      <c r="C60" s="24" t="s">
        <v>77</v>
      </c>
      <c r="D60" s="203"/>
      <c r="E60" s="204"/>
      <c r="F60" s="205">
        <v>1</v>
      </c>
      <c r="G60" s="206"/>
      <c r="H60" s="203"/>
      <c r="I60" s="204"/>
      <c r="J60" s="207"/>
      <c r="K60" s="208"/>
      <c r="L60" s="203"/>
      <c r="M60" s="204"/>
      <c r="N60" s="221"/>
      <c r="O60" s="222"/>
      <c r="P60" s="203"/>
      <c r="Q60" s="204"/>
      <c r="R60" s="209"/>
      <c r="S60" s="210"/>
      <c r="T60" s="203">
        <v>1</v>
      </c>
      <c r="U60" s="204"/>
      <c r="V60" s="8">
        <f t="shared" si="0"/>
        <v>2</v>
      </c>
      <c r="W60" s="8">
        <f t="shared" si="1"/>
        <v>2</v>
      </c>
    </row>
    <row r="61" spans="1:23" s="9" customFormat="1" ht="16.899999999999999" customHeight="1">
      <c r="A61" s="6">
        <v>53</v>
      </c>
      <c r="B61" s="17" t="s">
        <v>78</v>
      </c>
      <c r="C61" s="24" t="s">
        <v>79</v>
      </c>
      <c r="D61" s="203"/>
      <c r="E61" s="204"/>
      <c r="F61" s="205"/>
      <c r="G61" s="206"/>
      <c r="H61" s="203"/>
      <c r="I61" s="204"/>
      <c r="J61" s="207"/>
      <c r="K61" s="208"/>
      <c r="L61" s="203"/>
      <c r="M61" s="204"/>
      <c r="N61" s="221"/>
      <c r="O61" s="222"/>
      <c r="P61" s="203">
        <v>1</v>
      </c>
      <c r="Q61" s="204"/>
      <c r="R61" s="209">
        <v>5</v>
      </c>
      <c r="S61" s="210"/>
      <c r="T61" s="203">
        <v>1</v>
      </c>
      <c r="U61" s="204"/>
      <c r="V61" s="8">
        <f t="shared" si="0"/>
        <v>3</v>
      </c>
      <c r="W61" s="8">
        <f t="shared" si="1"/>
        <v>7</v>
      </c>
    </row>
    <row r="62" spans="1:23" s="9" customFormat="1" ht="16.899999999999999" customHeight="1">
      <c r="A62" s="6">
        <v>54</v>
      </c>
      <c r="B62" s="17" t="s">
        <v>139</v>
      </c>
      <c r="C62" s="24" t="s">
        <v>80</v>
      </c>
      <c r="D62" s="203">
        <v>1</v>
      </c>
      <c r="E62" s="204"/>
      <c r="F62" s="205"/>
      <c r="G62" s="206"/>
      <c r="H62" s="203"/>
      <c r="I62" s="204"/>
      <c r="J62" s="207"/>
      <c r="K62" s="208"/>
      <c r="L62" s="203"/>
      <c r="M62" s="204"/>
      <c r="N62" s="221">
        <v>1</v>
      </c>
      <c r="O62" s="222"/>
      <c r="P62" s="203"/>
      <c r="Q62" s="204"/>
      <c r="R62" s="209"/>
      <c r="S62" s="210"/>
      <c r="T62" s="203"/>
      <c r="U62" s="204"/>
      <c r="V62" s="8">
        <f t="shared" si="0"/>
        <v>2</v>
      </c>
      <c r="W62" s="8">
        <f t="shared" si="1"/>
        <v>2</v>
      </c>
    </row>
    <row r="63" spans="1:23" s="9" customFormat="1" ht="16.899999999999999" customHeight="1">
      <c r="A63" s="6">
        <v>55</v>
      </c>
      <c r="B63" s="17" t="s">
        <v>140</v>
      </c>
      <c r="C63" s="24" t="s">
        <v>81</v>
      </c>
      <c r="D63" s="203"/>
      <c r="E63" s="204"/>
      <c r="F63" s="205"/>
      <c r="G63" s="206"/>
      <c r="H63" s="203"/>
      <c r="I63" s="204"/>
      <c r="J63" s="207"/>
      <c r="K63" s="208"/>
      <c r="L63" s="203"/>
      <c r="M63" s="204"/>
      <c r="N63" s="221"/>
      <c r="O63" s="222"/>
      <c r="P63" s="203"/>
      <c r="Q63" s="204"/>
      <c r="R63" s="209"/>
      <c r="S63" s="210"/>
      <c r="T63" s="203"/>
      <c r="U63" s="204"/>
      <c r="V63" s="8">
        <f t="shared" si="0"/>
        <v>0</v>
      </c>
      <c r="W63" s="8">
        <f t="shared" si="1"/>
        <v>0</v>
      </c>
    </row>
    <row r="64" spans="1:23" s="9" customFormat="1" ht="16.899999999999999" customHeight="1">
      <c r="A64" s="6">
        <v>56</v>
      </c>
      <c r="B64" s="17" t="s">
        <v>82</v>
      </c>
      <c r="C64" s="24" t="s">
        <v>83</v>
      </c>
      <c r="D64" s="203"/>
      <c r="E64" s="204"/>
      <c r="F64" s="205"/>
      <c r="G64" s="206"/>
      <c r="H64" s="203"/>
      <c r="I64" s="204"/>
      <c r="J64" s="207"/>
      <c r="K64" s="208"/>
      <c r="L64" s="203"/>
      <c r="M64" s="204"/>
      <c r="N64" s="221"/>
      <c r="O64" s="222"/>
      <c r="P64" s="203"/>
      <c r="Q64" s="204"/>
      <c r="R64" s="209"/>
      <c r="S64" s="210"/>
      <c r="T64" s="203"/>
      <c r="U64" s="204"/>
      <c r="V64" s="8">
        <f t="shared" si="0"/>
        <v>0</v>
      </c>
      <c r="W64" s="8">
        <f t="shared" si="1"/>
        <v>0</v>
      </c>
    </row>
    <row r="65" spans="1:23" s="9" customFormat="1" ht="16.899999999999999" customHeight="1">
      <c r="A65" s="6">
        <v>57</v>
      </c>
      <c r="B65" s="17" t="s">
        <v>84</v>
      </c>
      <c r="C65" s="24" t="s">
        <v>85</v>
      </c>
      <c r="D65" s="203"/>
      <c r="E65" s="204"/>
      <c r="F65" s="205"/>
      <c r="G65" s="206"/>
      <c r="H65" s="203">
        <v>1</v>
      </c>
      <c r="I65" s="204"/>
      <c r="J65" s="207"/>
      <c r="K65" s="208"/>
      <c r="L65" s="203"/>
      <c r="M65" s="204"/>
      <c r="N65" s="221"/>
      <c r="O65" s="222"/>
      <c r="P65" s="203">
        <v>1</v>
      </c>
      <c r="Q65" s="204"/>
      <c r="R65" s="209">
        <v>1</v>
      </c>
      <c r="S65" s="210"/>
      <c r="T65" s="203">
        <v>1</v>
      </c>
      <c r="U65" s="204"/>
      <c r="V65" s="8">
        <f t="shared" si="0"/>
        <v>4</v>
      </c>
      <c r="W65" s="8">
        <f t="shared" si="1"/>
        <v>4</v>
      </c>
    </row>
    <row r="66" spans="1:23" s="9" customFormat="1" ht="16.899999999999999" customHeight="1">
      <c r="A66" s="6">
        <v>58</v>
      </c>
      <c r="B66" s="17" t="s">
        <v>86</v>
      </c>
      <c r="C66" s="24" t="s">
        <v>87</v>
      </c>
      <c r="D66" s="203"/>
      <c r="E66" s="204"/>
      <c r="F66" s="205"/>
      <c r="G66" s="206"/>
      <c r="H66" s="203"/>
      <c r="I66" s="204"/>
      <c r="J66" s="207"/>
      <c r="K66" s="208"/>
      <c r="L66" s="203"/>
      <c r="M66" s="204"/>
      <c r="N66" s="221"/>
      <c r="O66" s="222"/>
      <c r="P66" s="203"/>
      <c r="Q66" s="204"/>
      <c r="R66" s="209"/>
      <c r="S66" s="210"/>
      <c r="T66" s="203"/>
      <c r="U66" s="204"/>
      <c r="V66" s="8">
        <f t="shared" si="0"/>
        <v>0</v>
      </c>
      <c r="W66" s="8">
        <f t="shared" si="1"/>
        <v>0</v>
      </c>
    </row>
    <row r="67" spans="1:23" s="9" customFormat="1" ht="16.899999999999999" customHeight="1">
      <c r="A67" s="6">
        <v>59</v>
      </c>
      <c r="B67" s="17" t="s">
        <v>88</v>
      </c>
      <c r="C67" s="24" t="s">
        <v>89</v>
      </c>
      <c r="D67" s="203"/>
      <c r="E67" s="204"/>
      <c r="F67" s="205"/>
      <c r="G67" s="206"/>
      <c r="H67" s="203"/>
      <c r="I67" s="204"/>
      <c r="J67" s="207"/>
      <c r="K67" s="208"/>
      <c r="L67" s="203"/>
      <c r="M67" s="204"/>
      <c r="N67" s="221"/>
      <c r="O67" s="222"/>
      <c r="P67" s="203"/>
      <c r="Q67" s="204"/>
      <c r="R67" s="209"/>
      <c r="S67" s="210"/>
      <c r="T67" s="203"/>
      <c r="U67" s="204"/>
      <c r="V67" s="8">
        <f t="shared" si="0"/>
        <v>0</v>
      </c>
      <c r="W67" s="8">
        <f t="shared" si="1"/>
        <v>0</v>
      </c>
    </row>
    <row r="68" spans="1:23" s="9" customFormat="1" ht="16.899999999999999" customHeight="1">
      <c r="A68" s="6">
        <v>60</v>
      </c>
      <c r="B68" s="17" t="s">
        <v>141</v>
      </c>
      <c r="C68" s="24" t="s">
        <v>90</v>
      </c>
      <c r="D68" s="203"/>
      <c r="E68" s="204"/>
      <c r="F68" s="205"/>
      <c r="G68" s="206"/>
      <c r="H68" s="203"/>
      <c r="I68" s="204"/>
      <c r="J68" s="207"/>
      <c r="K68" s="208"/>
      <c r="L68" s="203"/>
      <c r="M68" s="204"/>
      <c r="N68" s="221"/>
      <c r="O68" s="222"/>
      <c r="P68" s="203"/>
      <c r="Q68" s="204"/>
      <c r="R68" s="209"/>
      <c r="S68" s="210"/>
      <c r="T68" s="203"/>
      <c r="U68" s="204"/>
      <c r="V68" s="8">
        <f t="shared" si="0"/>
        <v>0</v>
      </c>
      <c r="W68" s="8">
        <f t="shared" si="1"/>
        <v>0</v>
      </c>
    </row>
    <row r="69" spans="1:23" s="9" customFormat="1" ht="16.899999999999999" customHeight="1">
      <c r="A69" s="6">
        <v>61</v>
      </c>
      <c r="B69" s="17" t="s">
        <v>142</v>
      </c>
      <c r="C69" s="24" t="s">
        <v>91</v>
      </c>
      <c r="D69" s="203">
        <v>1</v>
      </c>
      <c r="E69" s="204"/>
      <c r="F69" s="205"/>
      <c r="G69" s="206"/>
      <c r="H69" s="203"/>
      <c r="I69" s="204"/>
      <c r="J69" s="207">
        <v>1</v>
      </c>
      <c r="K69" s="208"/>
      <c r="L69" s="203"/>
      <c r="M69" s="204"/>
      <c r="N69" s="221"/>
      <c r="O69" s="222"/>
      <c r="P69" s="203"/>
      <c r="Q69" s="204"/>
      <c r="R69" s="209"/>
      <c r="S69" s="210"/>
      <c r="T69" s="203"/>
      <c r="U69" s="204"/>
      <c r="V69" s="8">
        <f t="shared" si="0"/>
        <v>2</v>
      </c>
      <c r="W69" s="8">
        <f t="shared" si="1"/>
        <v>2</v>
      </c>
    </row>
    <row r="70" spans="1:23" s="9" customFormat="1" ht="16.899999999999999" customHeight="1">
      <c r="A70" s="6">
        <v>62</v>
      </c>
      <c r="B70" s="17" t="s">
        <v>143</v>
      </c>
      <c r="C70" s="75" t="s">
        <v>92</v>
      </c>
      <c r="D70" s="203">
        <v>2</v>
      </c>
      <c r="E70" s="204"/>
      <c r="F70" s="205"/>
      <c r="G70" s="206"/>
      <c r="H70" s="203"/>
      <c r="I70" s="204"/>
      <c r="J70" s="207"/>
      <c r="K70" s="208"/>
      <c r="L70" s="203"/>
      <c r="M70" s="204"/>
      <c r="N70" s="221">
        <v>2</v>
      </c>
      <c r="O70" s="222"/>
      <c r="P70" s="203">
        <v>1</v>
      </c>
      <c r="Q70" s="204"/>
      <c r="R70" s="209">
        <v>1</v>
      </c>
      <c r="S70" s="210"/>
      <c r="T70" s="203">
        <v>1</v>
      </c>
      <c r="U70" s="204"/>
      <c r="V70" s="8">
        <f t="shared" si="0"/>
        <v>5</v>
      </c>
      <c r="W70" s="8">
        <f t="shared" si="1"/>
        <v>7</v>
      </c>
    </row>
    <row r="71" spans="1:23" s="9" customFormat="1" ht="16.899999999999999" customHeight="1">
      <c r="A71" s="6">
        <v>63</v>
      </c>
      <c r="B71" s="17" t="s">
        <v>144</v>
      </c>
      <c r="C71" s="24" t="s">
        <v>93</v>
      </c>
      <c r="D71" s="203"/>
      <c r="E71" s="204"/>
      <c r="F71" s="205"/>
      <c r="G71" s="206"/>
      <c r="H71" s="203"/>
      <c r="I71" s="204"/>
      <c r="J71" s="207"/>
      <c r="K71" s="208"/>
      <c r="L71" s="203"/>
      <c r="M71" s="204"/>
      <c r="N71" s="221"/>
      <c r="O71" s="222"/>
      <c r="P71" s="203"/>
      <c r="Q71" s="204"/>
      <c r="R71" s="209"/>
      <c r="S71" s="210"/>
      <c r="T71" s="203"/>
      <c r="U71" s="204"/>
      <c r="V71" s="8">
        <f t="shared" si="0"/>
        <v>0</v>
      </c>
      <c r="W71" s="8">
        <f t="shared" si="1"/>
        <v>0</v>
      </c>
    </row>
    <row r="72" spans="1:23" s="9" customFormat="1" ht="16.899999999999999" customHeight="1">
      <c r="A72" s="6">
        <v>64</v>
      </c>
      <c r="B72" s="17" t="s">
        <v>94</v>
      </c>
      <c r="C72" s="24" t="s">
        <v>95</v>
      </c>
      <c r="D72" s="203"/>
      <c r="E72" s="204"/>
      <c r="F72" s="205"/>
      <c r="G72" s="206"/>
      <c r="H72" s="203"/>
      <c r="I72" s="204"/>
      <c r="J72" s="207"/>
      <c r="K72" s="208"/>
      <c r="L72" s="203"/>
      <c r="M72" s="204"/>
      <c r="N72" s="221"/>
      <c r="O72" s="222"/>
      <c r="P72" s="203"/>
      <c r="Q72" s="204"/>
      <c r="R72" s="209"/>
      <c r="S72" s="210"/>
      <c r="T72" s="203"/>
      <c r="U72" s="204"/>
      <c r="V72" s="8">
        <f t="shared" ref="V72:V92" si="2">COUNT(D72:U72)</f>
        <v>0</v>
      </c>
      <c r="W72" s="8">
        <f t="shared" ref="W72:W92" si="3">SUM(D72:U72)</f>
        <v>0</v>
      </c>
    </row>
    <row r="73" spans="1:23" s="9" customFormat="1" ht="16.899999999999999" customHeight="1">
      <c r="A73" s="6">
        <v>65</v>
      </c>
      <c r="B73" s="17" t="s">
        <v>145</v>
      </c>
      <c r="C73" s="24" t="s">
        <v>96</v>
      </c>
      <c r="D73" s="203"/>
      <c r="E73" s="204"/>
      <c r="F73" s="205"/>
      <c r="G73" s="206"/>
      <c r="H73" s="203"/>
      <c r="I73" s="204"/>
      <c r="J73" s="207"/>
      <c r="K73" s="208"/>
      <c r="L73" s="203"/>
      <c r="M73" s="204"/>
      <c r="N73" s="221">
        <v>1</v>
      </c>
      <c r="O73" s="222"/>
      <c r="P73" s="203"/>
      <c r="Q73" s="204"/>
      <c r="R73" s="209">
        <v>1</v>
      </c>
      <c r="S73" s="210"/>
      <c r="T73" s="203"/>
      <c r="U73" s="204"/>
      <c r="V73" s="8">
        <f t="shared" si="2"/>
        <v>2</v>
      </c>
      <c r="W73" s="8">
        <f t="shared" si="3"/>
        <v>2</v>
      </c>
    </row>
    <row r="74" spans="1:23" s="9" customFormat="1" ht="16.899999999999999" customHeight="1">
      <c r="A74" s="6">
        <v>66</v>
      </c>
      <c r="B74" s="17" t="s">
        <v>175</v>
      </c>
      <c r="C74" s="24" t="s">
        <v>176</v>
      </c>
      <c r="D74" s="203"/>
      <c r="E74" s="204"/>
      <c r="F74" s="205"/>
      <c r="G74" s="206"/>
      <c r="H74" s="203"/>
      <c r="I74" s="204"/>
      <c r="J74" s="207"/>
      <c r="K74" s="208"/>
      <c r="L74" s="203"/>
      <c r="M74" s="204"/>
      <c r="N74" s="221"/>
      <c r="O74" s="222"/>
      <c r="P74" s="203"/>
      <c r="Q74" s="204"/>
      <c r="R74" s="209"/>
      <c r="S74" s="210"/>
      <c r="T74" s="203"/>
      <c r="U74" s="204"/>
      <c r="V74" s="8">
        <f t="shared" si="2"/>
        <v>0</v>
      </c>
      <c r="W74" s="8">
        <f t="shared" si="3"/>
        <v>0</v>
      </c>
    </row>
    <row r="75" spans="1:23" s="9" customFormat="1" ht="16.899999999999999" customHeight="1">
      <c r="A75" s="6">
        <v>67</v>
      </c>
      <c r="B75" s="17" t="s">
        <v>146</v>
      </c>
      <c r="C75" s="24" t="s">
        <v>97</v>
      </c>
      <c r="D75" s="203"/>
      <c r="E75" s="204"/>
      <c r="F75" s="205"/>
      <c r="G75" s="206"/>
      <c r="H75" s="203"/>
      <c r="I75" s="204"/>
      <c r="J75" s="207"/>
      <c r="K75" s="208"/>
      <c r="L75" s="203"/>
      <c r="M75" s="204"/>
      <c r="N75" s="221"/>
      <c r="O75" s="222"/>
      <c r="P75" s="203"/>
      <c r="Q75" s="204"/>
      <c r="R75" s="209"/>
      <c r="S75" s="210"/>
      <c r="T75" s="203"/>
      <c r="U75" s="204"/>
      <c r="V75" s="8">
        <f t="shared" si="2"/>
        <v>0</v>
      </c>
      <c r="W75" s="8">
        <f t="shared" si="3"/>
        <v>0</v>
      </c>
    </row>
    <row r="76" spans="1:23" s="9" customFormat="1" ht="16.899999999999999" customHeight="1">
      <c r="A76" s="6"/>
      <c r="B76" s="17" t="s">
        <v>236</v>
      </c>
      <c r="C76" s="24" t="s">
        <v>237</v>
      </c>
      <c r="D76" s="203"/>
      <c r="E76" s="204"/>
      <c r="F76" s="205"/>
      <c r="G76" s="206"/>
      <c r="H76" s="203"/>
      <c r="I76" s="204"/>
      <c r="J76" s="207"/>
      <c r="K76" s="208"/>
      <c r="L76" s="203"/>
      <c r="M76" s="204"/>
      <c r="N76" s="221">
        <v>2</v>
      </c>
      <c r="O76" s="222"/>
      <c r="P76" s="203">
        <v>1</v>
      </c>
      <c r="Q76" s="204"/>
      <c r="R76" s="209">
        <v>3</v>
      </c>
      <c r="S76" s="210"/>
      <c r="T76" s="203"/>
      <c r="U76" s="204"/>
      <c r="V76" s="8">
        <f t="shared" si="2"/>
        <v>3</v>
      </c>
      <c r="W76" s="8">
        <f t="shared" si="3"/>
        <v>6</v>
      </c>
    </row>
    <row r="77" spans="1:23" s="9" customFormat="1" ht="16.899999999999999" customHeight="1">
      <c r="A77" s="6">
        <v>68</v>
      </c>
      <c r="B77" s="17" t="s">
        <v>147</v>
      </c>
      <c r="C77" s="24" t="s">
        <v>98</v>
      </c>
      <c r="D77" s="203"/>
      <c r="E77" s="204"/>
      <c r="F77" s="205">
        <v>2</v>
      </c>
      <c r="G77" s="206"/>
      <c r="H77" s="203">
        <v>1</v>
      </c>
      <c r="I77" s="204"/>
      <c r="J77" s="207">
        <v>2</v>
      </c>
      <c r="K77" s="208"/>
      <c r="L77" s="203">
        <v>2</v>
      </c>
      <c r="M77" s="204"/>
      <c r="N77" s="221">
        <v>3</v>
      </c>
      <c r="O77" s="222"/>
      <c r="P77" s="203">
        <v>2</v>
      </c>
      <c r="Q77" s="204"/>
      <c r="R77" s="209">
        <v>1</v>
      </c>
      <c r="S77" s="210"/>
      <c r="T77" s="203">
        <v>2</v>
      </c>
      <c r="U77" s="204"/>
      <c r="V77" s="8">
        <f t="shared" si="2"/>
        <v>8</v>
      </c>
      <c r="W77" s="8">
        <f t="shared" si="3"/>
        <v>15</v>
      </c>
    </row>
    <row r="78" spans="1:23" s="9" customFormat="1" ht="16.899999999999999" customHeight="1">
      <c r="A78" s="6">
        <v>69</v>
      </c>
      <c r="B78" s="17" t="s">
        <v>148</v>
      </c>
      <c r="C78" s="24" t="s">
        <v>99</v>
      </c>
      <c r="D78" s="203"/>
      <c r="E78" s="204"/>
      <c r="F78" s="205"/>
      <c r="G78" s="206"/>
      <c r="H78" s="203"/>
      <c r="I78" s="204"/>
      <c r="J78" s="207"/>
      <c r="K78" s="208"/>
      <c r="L78" s="203"/>
      <c r="M78" s="204"/>
      <c r="N78" s="221"/>
      <c r="O78" s="222"/>
      <c r="P78" s="203"/>
      <c r="Q78" s="204"/>
      <c r="R78" s="209"/>
      <c r="S78" s="210"/>
      <c r="T78" s="203"/>
      <c r="U78" s="204"/>
      <c r="V78" s="8">
        <f t="shared" si="2"/>
        <v>0</v>
      </c>
      <c r="W78" s="8">
        <f t="shared" si="3"/>
        <v>0</v>
      </c>
    </row>
    <row r="79" spans="1:23" s="9" customFormat="1" ht="16.899999999999999" customHeight="1">
      <c r="A79" s="6">
        <v>70</v>
      </c>
      <c r="B79" s="17" t="s">
        <v>149</v>
      </c>
      <c r="C79" s="24" t="s">
        <v>100</v>
      </c>
      <c r="D79" s="203">
        <v>1</v>
      </c>
      <c r="E79" s="204"/>
      <c r="F79" s="205"/>
      <c r="G79" s="206"/>
      <c r="H79" s="203">
        <v>1</v>
      </c>
      <c r="I79" s="204"/>
      <c r="J79" s="207">
        <v>1</v>
      </c>
      <c r="K79" s="208"/>
      <c r="L79" s="203">
        <v>1</v>
      </c>
      <c r="M79" s="204"/>
      <c r="N79" s="221"/>
      <c r="O79" s="222"/>
      <c r="P79" s="203"/>
      <c r="Q79" s="204"/>
      <c r="R79" s="209"/>
      <c r="S79" s="210"/>
      <c r="T79" s="203"/>
      <c r="U79" s="204"/>
      <c r="V79" s="8">
        <f t="shared" si="2"/>
        <v>4</v>
      </c>
      <c r="W79" s="8">
        <f t="shared" si="3"/>
        <v>4</v>
      </c>
    </row>
    <row r="80" spans="1:23" s="9" customFormat="1" ht="16.899999999999999" customHeight="1">
      <c r="A80" s="6">
        <v>71</v>
      </c>
      <c r="B80" s="17" t="s">
        <v>150</v>
      </c>
      <c r="C80" s="24" t="s">
        <v>101</v>
      </c>
      <c r="D80" s="203">
        <v>1</v>
      </c>
      <c r="E80" s="204"/>
      <c r="F80" s="205"/>
      <c r="G80" s="206"/>
      <c r="H80" s="203">
        <v>1</v>
      </c>
      <c r="I80" s="204"/>
      <c r="J80" s="207"/>
      <c r="K80" s="208"/>
      <c r="L80" s="203"/>
      <c r="M80" s="204"/>
      <c r="N80" s="221"/>
      <c r="O80" s="222"/>
      <c r="P80" s="203"/>
      <c r="Q80" s="204"/>
      <c r="R80" s="209"/>
      <c r="S80" s="210"/>
      <c r="T80" s="203"/>
      <c r="U80" s="204"/>
      <c r="V80" s="8">
        <f t="shared" si="2"/>
        <v>2</v>
      </c>
      <c r="W80" s="8">
        <f t="shared" si="3"/>
        <v>2</v>
      </c>
    </row>
    <row r="81" spans="1:23" s="9" customFormat="1" ht="16.899999999999999" customHeight="1">
      <c r="A81" s="6">
        <v>72</v>
      </c>
      <c r="B81" s="17" t="s">
        <v>151</v>
      </c>
      <c r="C81" s="24" t="s">
        <v>102</v>
      </c>
      <c r="D81" s="203"/>
      <c r="E81" s="204"/>
      <c r="F81" s="205">
        <v>1</v>
      </c>
      <c r="G81" s="206"/>
      <c r="H81" s="203"/>
      <c r="I81" s="204"/>
      <c r="J81" s="207"/>
      <c r="K81" s="208"/>
      <c r="L81" s="203">
        <v>1</v>
      </c>
      <c r="M81" s="204"/>
      <c r="N81" s="221">
        <v>1</v>
      </c>
      <c r="O81" s="222"/>
      <c r="P81" s="203">
        <v>1</v>
      </c>
      <c r="Q81" s="204"/>
      <c r="R81" s="209"/>
      <c r="S81" s="210"/>
      <c r="T81" s="203">
        <v>1</v>
      </c>
      <c r="U81" s="204"/>
      <c r="V81" s="8">
        <f t="shared" si="2"/>
        <v>5</v>
      </c>
      <c r="W81" s="8">
        <f t="shared" si="3"/>
        <v>5</v>
      </c>
    </row>
    <row r="82" spans="1:23" s="9" customFormat="1" ht="16.899999999999999" customHeight="1">
      <c r="A82" s="6"/>
      <c r="B82" s="17" t="s">
        <v>240</v>
      </c>
      <c r="C82" s="24" t="s">
        <v>241</v>
      </c>
      <c r="D82" s="203"/>
      <c r="E82" s="204"/>
      <c r="F82" s="205"/>
      <c r="G82" s="206"/>
      <c r="H82" s="203"/>
      <c r="I82" s="204"/>
      <c r="J82" s="207"/>
      <c r="K82" s="208"/>
      <c r="L82" s="203"/>
      <c r="M82" s="204"/>
      <c r="N82" s="221"/>
      <c r="O82" s="222"/>
      <c r="P82" s="203">
        <v>1</v>
      </c>
      <c r="Q82" s="204"/>
      <c r="R82" s="209">
        <v>1</v>
      </c>
      <c r="S82" s="210"/>
      <c r="T82" s="203"/>
      <c r="U82" s="204"/>
      <c r="V82" s="8">
        <f t="shared" si="2"/>
        <v>2</v>
      </c>
      <c r="W82" s="8">
        <f t="shared" si="3"/>
        <v>2</v>
      </c>
    </row>
    <row r="83" spans="1:23" s="9" customFormat="1" ht="16.899999999999999" customHeight="1">
      <c r="A83" s="6">
        <v>73</v>
      </c>
      <c r="B83" s="17" t="s">
        <v>221</v>
      </c>
      <c r="C83" s="24" t="s">
        <v>103</v>
      </c>
      <c r="D83" s="203"/>
      <c r="E83" s="204"/>
      <c r="F83" s="205"/>
      <c r="G83" s="206"/>
      <c r="H83" s="203"/>
      <c r="I83" s="204"/>
      <c r="J83" s="207"/>
      <c r="K83" s="208"/>
      <c r="L83" s="203"/>
      <c r="M83" s="204"/>
      <c r="N83" s="221"/>
      <c r="O83" s="222"/>
      <c r="P83" s="203">
        <v>1</v>
      </c>
      <c r="Q83" s="204"/>
      <c r="R83" s="209">
        <v>2</v>
      </c>
      <c r="S83" s="210"/>
      <c r="T83" s="203">
        <v>1</v>
      </c>
      <c r="U83" s="204"/>
      <c r="V83" s="8">
        <f t="shared" si="2"/>
        <v>3</v>
      </c>
      <c r="W83" s="8">
        <f t="shared" si="3"/>
        <v>4</v>
      </c>
    </row>
    <row r="84" spans="1:23" s="9" customFormat="1" ht="16.899999999999999" customHeight="1">
      <c r="A84" s="6">
        <v>74</v>
      </c>
      <c r="B84" s="17" t="s">
        <v>152</v>
      </c>
      <c r="C84" s="24" t="s">
        <v>104</v>
      </c>
      <c r="D84" s="203">
        <v>2</v>
      </c>
      <c r="E84" s="204"/>
      <c r="F84" s="205">
        <v>1</v>
      </c>
      <c r="G84" s="206"/>
      <c r="H84" s="203">
        <v>2</v>
      </c>
      <c r="I84" s="204"/>
      <c r="J84" s="207"/>
      <c r="K84" s="208"/>
      <c r="L84" s="203"/>
      <c r="M84" s="204"/>
      <c r="N84" s="221">
        <v>7</v>
      </c>
      <c r="O84" s="222"/>
      <c r="P84" s="203">
        <v>3</v>
      </c>
      <c r="Q84" s="204"/>
      <c r="R84" s="209">
        <v>5</v>
      </c>
      <c r="S84" s="210"/>
      <c r="T84" s="203">
        <v>12</v>
      </c>
      <c r="U84" s="204"/>
      <c r="V84" s="8">
        <f t="shared" si="2"/>
        <v>7</v>
      </c>
      <c r="W84" s="8">
        <f t="shared" si="3"/>
        <v>32</v>
      </c>
    </row>
    <row r="85" spans="1:23" s="9" customFormat="1" ht="16.899999999999999" customHeight="1">
      <c r="A85" s="6">
        <v>75</v>
      </c>
      <c r="B85" s="17" t="s">
        <v>105</v>
      </c>
      <c r="C85" s="24" t="s">
        <v>106</v>
      </c>
      <c r="D85" s="203"/>
      <c r="E85" s="204"/>
      <c r="F85" s="205"/>
      <c r="G85" s="206"/>
      <c r="H85" s="203"/>
      <c r="I85" s="204"/>
      <c r="J85" s="207"/>
      <c r="K85" s="208"/>
      <c r="L85" s="203"/>
      <c r="M85" s="204"/>
      <c r="N85" s="221">
        <v>1</v>
      </c>
      <c r="O85" s="222"/>
      <c r="P85" s="203">
        <v>1</v>
      </c>
      <c r="Q85" s="204"/>
      <c r="R85" s="209">
        <v>3</v>
      </c>
      <c r="S85" s="210"/>
      <c r="T85" s="203">
        <v>3</v>
      </c>
      <c r="U85" s="204"/>
      <c r="V85" s="8">
        <f t="shared" si="2"/>
        <v>4</v>
      </c>
      <c r="W85" s="8">
        <f t="shared" si="3"/>
        <v>8</v>
      </c>
    </row>
    <row r="86" spans="1:23" s="9" customFormat="1" ht="16.899999999999999" customHeight="1">
      <c r="A86" s="6">
        <v>76</v>
      </c>
      <c r="B86" s="17" t="s">
        <v>153</v>
      </c>
      <c r="C86" s="24" t="s">
        <v>107</v>
      </c>
      <c r="D86" s="203">
        <v>1</v>
      </c>
      <c r="E86" s="204"/>
      <c r="F86" s="205">
        <v>2</v>
      </c>
      <c r="G86" s="206"/>
      <c r="H86" s="203">
        <v>1</v>
      </c>
      <c r="I86" s="204"/>
      <c r="J86" s="207">
        <v>2</v>
      </c>
      <c r="K86" s="208"/>
      <c r="L86" s="203"/>
      <c r="M86" s="204"/>
      <c r="N86" s="221"/>
      <c r="O86" s="222"/>
      <c r="P86" s="203"/>
      <c r="Q86" s="204"/>
      <c r="R86" s="209"/>
      <c r="S86" s="210"/>
      <c r="T86" s="203"/>
      <c r="U86" s="204"/>
      <c r="V86" s="8">
        <f t="shared" si="2"/>
        <v>4</v>
      </c>
      <c r="W86" s="8">
        <f t="shared" si="3"/>
        <v>6</v>
      </c>
    </row>
    <row r="87" spans="1:23" s="9" customFormat="1" ht="16.899999999999999" customHeight="1">
      <c r="A87" s="6">
        <v>77</v>
      </c>
      <c r="B87" s="17" t="s">
        <v>154</v>
      </c>
      <c r="C87" s="24" t="s">
        <v>108</v>
      </c>
      <c r="D87" s="203"/>
      <c r="E87" s="204"/>
      <c r="F87" s="205">
        <v>2</v>
      </c>
      <c r="G87" s="206"/>
      <c r="H87" s="203"/>
      <c r="I87" s="204"/>
      <c r="J87" s="207">
        <v>2</v>
      </c>
      <c r="K87" s="208"/>
      <c r="L87" s="203"/>
      <c r="M87" s="204"/>
      <c r="N87" s="221">
        <v>1</v>
      </c>
      <c r="O87" s="222"/>
      <c r="P87" s="203"/>
      <c r="Q87" s="204"/>
      <c r="R87" s="209"/>
      <c r="S87" s="210"/>
      <c r="T87" s="203">
        <v>1</v>
      </c>
      <c r="U87" s="204"/>
      <c r="V87" s="8">
        <f t="shared" si="2"/>
        <v>4</v>
      </c>
      <c r="W87" s="8">
        <f t="shared" si="3"/>
        <v>6</v>
      </c>
    </row>
    <row r="88" spans="1:23" s="9" customFormat="1" ht="16.899999999999999" customHeight="1">
      <c r="A88" s="6">
        <v>78</v>
      </c>
      <c r="B88" s="17" t="s">
        <v>163</v>
      </c>
      <c r="C88" s="24" t="s">
        <v>164</v>
      </c>
      <c r="D88" s="203"/>
      <c r="E88" s="204"/>
      <c r="F88" s="205"/>
      <c r="G88" s="206"/>
      <c r="H88" s="203"/>
      <c r="I88" s="204"/>
      <c r="J88" s="207"/>
      <c r="K88" s="208"/>
      <c r="L88" s="203"/>
      <c r="M88" s="204"/>
      <c r="N88" s="221"/>
      <c r="O88" s="222"/>
      <c r="P88" s="203">
        <v>1</v>
      </c>
      <c r="Q88" s="204"/>
      <c r="R88" s="209"/>
      <c r="S88" s="210"/>
      <c r="T88" s="203"/>
      <c r="U88" s="204"/>
      <c r="V88" s="8">
        <f t="shared" si="2"/>
        <v>1</v>
      </c>
      <c r="W88" s="8">
        <f t="shared" si="3"/>
        <v>1</v>
      </c>
    </row>
    <row r="89" spans="1:23" s="9" customFormat="1" ht="16.899999999999999" customHeight="1">
      <c r="A89" s="6">
        <v>79</v>
      </c>
      <c r="B89" s="17" t="s">
        <v>155</v>
      </c>
      <c r="C89" s="24" t="s">
        <v>109</v>
      </c>
      <c r="D89" s="203">
        <v>1</v>
      </c>
      <c r="E89" s="204"/>
      <c r="F89" s="205">
        <v>2</v>
      </c>
      <c r="G89" s="206"/>
      <c r="H89" s="203">
        <v>1</v>
      </c>
      <c r="I89" s="204"/>
      <c r="J89" s="207">
        <v>1</v>
      </c>
      <c r="K89" s="208"/>
      <c r="L89" s="203"/>
      <c r="M89" s="204"/>
      <c r="N89" s="221"/>
      <c r="O89" s="222"/>
      <c r="P89" s="203">
        <v>1</v>
      </c>
      <c r="Q89" s="204"/>
      <c r="R89" s="209">
        <v>1</v>
      </c>
      <c r="S89" s="210"/>
      <c r="T89" s="203"/>
      <c r="U89" s="204"/>
      <c r="V89" s="8">
        <f t="shared" si="2"/>
        <v>6</v>
      </c>
      <c r="W89" s="8">
        <f t="shared" si="3"/>
        <v>7</v>
      </c>
    </row>
    <row r="90" spans="1:23" s="9" customFormat="1" ht="16.899999999999999" customHeight="1">
      <c r="A90" s="6">
        <v>80</v>
      </c>
      <c r="B90" s="17" t="s">
        <v>110</v>
      </c>
      <c r="C90" s="24" t="s">
        <v>111</v>
      </c>
      <c r="D90" s="203"/>
      <c r="E90" s="204"/>
      <c r="F90" s="205"/>
      <c r="G90" s="206"/>
      <c r="H90" s="203"/>
      <c r="I90" s="204"/>
      <c r="J90" s="207">
        <v>2</v>
      </c>
      <c r="K90" s="208"/>
      <c r="L90" s="203"/>
      <c r="M90" s="204"/>
      <c r="N90" s="221"/>
      <c r="O90" s="222"/>
      <c r="P90" s="203"/>
      <c r="Q90" s="204"/>
      <c r="R90" s="209">
        <v>1</v>
      </c>
      <c r="S90" s="210"/>
      <c r="T90" s="203"/>
      <c r="U90" s="204"/>
      <c r="V90" s="8">
        <f t="shared" si="2"/>
        <v>2</v>
      </c>
      <c r="W90" s="8">
        <f t="shared" si="3"/>
        <v>3</v>
      </c>
    </row>
    <row r="91" spans="1:23" s="9" customFormat="1" ht="16.899999999999999" customHeight="1">
      <c r="A91" s="6">
        <v>81</v>
      </c>
      <c r="B91" s="17" t="s">
        <v>156</v>
      </c>
      <c r="C91" s="24" t="s">
        <v>112</v>
      </c>
      <c r="D91" s="203">
        <v>1</v>
      </c>
      <c r="E91" s="204"/>
      <c r="F91" s="205">
        <v>1</v>
      </c>
      <c r="G91" s="206"/>
      <c r="H91" s="203"/>
      <c r="I91" s="204"/>
      <c r="J91" s="207">
        <v>1</v>
      </c>
      <c r="K91" s="208"/>
      <c r="L91" s="203">
        <v>1</v>
      </c>
      <c r="M91" s="204"/>
      <c r="N91" s="221"/>
      <c r="O91" s="222"/>
      <c r="P91" s="203">
        <v>1</v>
      </c>
      <c r="Q91" s="204"/>
      <c r="R91" s="209">
        <v>3</v>
      </c>
      <c r="S91" s="210"/>
      <c r="T91" s="203">
        <v>1</v>
      </c>
      <c r="U91" s="204"/>
      <c r="V91" s="8">
        <f t="shared" si="2"/>
        <v>7</v>
      </c>
      <c r="W91" s="8">
        <f t="shared" si="3"/>
        <v>9</v>
      </c>
    </row>
    <row r="92" spans="1:23" s="9" customFormat="1" ht="16.899999999999999" customHeight="1">
      <c r="A92" s="6">
        <v>82</v>
      </c>
      <c r="B92" s="17" t="s">
        <v>113</v>
      </c>
      <c r="C92" s="24" t="s">
        <v>114</v>
      </c>
      <c r="D92" s="203"/>
      <c r="E92" s="204"/>
      <c r="F92" s="205"/>
      <c r="G92" s="206"/>
      <c r="H92" s="203"/>
      <c r="I92" s="204"/>
      <c r="J92" s="207"/>
      <c r="K92" s="208"/>
      <c r="L92" s="203"/>
      <c r="M92" s="204"/>
      <c r="N92" s="221"/>
      <c r="O92" s="222"/>
      <c r="P92" s="203"/>
      <c r="Q92" s="204"/>
      <c r="R92" s="209"/>
      <c r="S92" s="210"/>
      <c r="T92" s="203"/>
      <c r="U92" s="204"/>
      <c r="V92" s="8">
        <f t="shared" si="2"/>
        <v>0</v>
      </c>
      <c r="W92" s="8">
        <f t="shared" si="3"/>
        <v>0</v>
      </c>
    </row>
    <row r="93" spans="1:23" s="9" customFormat="1" ht="16.899999999999999" customHeight="1">
      <c r="A93" s="7"/>
      <c r="B93" s="168" t="s">
        <v>115</v>
      </c>
      <c r="C93" s="169"/>
      <c r="D93" s="211">
        <f>SUM(D7:D92)</f>
        <v>25</v>
      </c>
      <c r="E93" s="212"/>
      <c r="F93" s="217">
        <f>SUM(F7:F92)</f>
        <v>22</v>
      </c>
      <c r="G93" s="218"/>
      <c r="H93" s="211">
        <f>SUM(H7:H92)</f>
        <v>22</v>
      </c>
      <c r="I93" s="212"/>
      <c r="J93" s="219">
        <f>SUM(J7:J92)</f>
        <v>16</v>
      </c>
      <c r="K93" s="220"/>
      <c r="L93" s="211">
        <f>SUM(L7:L92)</f>
        <v>13</v>
      </c>
      <c r="M93" s="212"/>
      <c r="N93" s="213">
        <f>SUM(N7:N92)</f>
        <v>36</v>
      </c>
      <c r="O93" s="214"/>
      <c r="P93" s="211">
        <f>SUM(P7:P92)</f>
        <v>28</v>
      </c>
      <c r="Q93" s="212"/>
      <c r="R93" s="215">
        <f>SUM(R7:R92)</f>
        <v>42</v>
      </c>
      <c r="S93" s="216"/>
      <c r="T93" s="211">
        <f>SUM(T7:T92)</f>
        <v>37</v>
      </c>
      <c r="U93" s="212"/>
      <c r="V93" s="22"/>
      <c r="W93" s="11">
        <f>SUM(W7:W92)</f>
        <v>241</v>
      </c>
    </row>
    <row r="94" spans="1:23" s="9" customFormat="1" ht="16.899999999999999" customHeight="1">
      <c r="A94" s="7"/>
      <c r="B94" s="168" t="s">
        <v>116</v>
      </c>
      <c r="C94" s="169"/>
      <c r="D94" s="211">
        <f>COUNT(D7:D92)</f>
        <v>20</v>
      </c>
      <c r="E94" s="212"/>
      <c r="F94" s="217">
        <f>COUNT(F7:F92)</f>
        <v>15</v>
      </c>
      <c r="G94" s="218"/>
      <c r="H94" s="211">
        <f>COUNT(H7:H92)</f>
        <v>16</v>
      </c>
      <c r="I94" s="212"/>
      <c r="J94" s="219">
        <f>COUNT(J7:J92)</f>
        <v>12</v>
      </c>
      <c r="K94" s="220"/>
      <c r="L94" s="211">
        <f>COUNT(L7:L92)</f>
        <v>11</v>
      </c>
      <c r="M94" s="212"/>
      <c r="N94" s="213">
        <f>COUNT(N7:N92)</f>
        <v>19</v>
      </c>
      <c r="O94" s="214"/>
      <c r="P94" s="211">
        <f>COUNT(P7:P92)</f>
        <v>22</v>
      </c>
      <c r="Q94" s="212"/>
      <c r="R94" s="215">
        <f>COUNT(R7:R92)</f>
        <v>20</v>
      </c>
      <c r="S94" s="216"/>
      <c r="T94" s="211">
        <f>COUNT(T7:T92)</f>
        <v>19</v>
      </c>
      <c r="U94" s="212"/>
      <c r="V94" s="23"/>
      <c r="W94" s="11">
        <f>COUNTIF(W7:W92,"&gt;0")</f>
        <v>52</v>
      </c>
    </row>
    <row r="95" spans="1:23" s="12" customFormat="1">
      <c r="A95" s="13"/>
      <c r="B95" s="14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</row>
    <row r="96" spans="1:23" s="12" customFormat="1">
      <c r="A96" s="13"/>
      <c r="B96" s="14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</row>
  </sheetData>
  <mergeCells count="832">
    <mergeCell ref="D89:E89"/>
    <mergeCell ref="F89:G89"/>
    <mergeCell ref="F84:G84"/>
    <mergeCell ref="H84:I84"/>
    <mergeCell ref="J84:K84"/>
    <mergeCell ref="L84:M84"/>
    <mergeCell ref="D85:E85"/>
    <mergeCell ref="N7:O7"/>
    <mergeCell ref="N6:O6"/>
    <mergeCell ref="L2:M2"/>
    <mergeCell ref="N2:O2"/>
    <mergeCell ref="N85:O85"/>
    <mergeCell ref="N84:O84"/>
    <mergeCell ref="N9:O9"/>
    <mergeCell ref="D11:E11"/>
    <mergeCell ref="F11:G11"/>
    <mergeCell ref="H11:I11"/>
    <mergeCell ref="J11:K11"/>
    <mergeCell ref="L11:M11"/>
    <mergeCell ref="N11:O11"/>
    <mergeCell ref="F8:G8"/>
    <mergeCell ref="H8:I8"/>
    <mergeCell ref="J8:K8"/>
    <mergeCell ref="L8:M8"/>
    <mergeCell ref="D3:E3"/>
    <mergeCell ref="F3:G3"/>
    <mergeCell ref="D8:E8"/>
    <mergeCell ref="N8:O8"/>
    <mergeCell ref="B93:C93"/>
    <mergeCell ref="B94:C94"/>
    <mergeCell ref="D83:E83"/>
    <mergeCell ref="F83:G83"/>
    <mergeCell ref="H83:I83"/>
    <mergeCell ref="J83:K83"/>
    <mergeCell ref="L83:M83"/>
    <mergeCell ref="N83:O83"/>
    <mergeCell ref="D84:E84"/>
    <mergeCell ref="H89:I89"/>
    <mergeCell ref="J89:K89"/>
    <mergeCell ref="L89:M89"/>
    <mergeCell ref="N89:O89"/>
    <mergeCell ref="F85:G85"/>
    <mergeCell ref="H85:I85"/>
    <mergeCell ref="J85:K85"/>
    <mergeCell ref="L85:M85"/>
    <mergeCell ref="N87:O87"/>
    <mergeCell ref="D86:E86"/>
    <mergeCell ref="F86:G86"/>
    <mergeCell ref="C4:C5"/>
    <mergeCell ref="D6:E6"/>
    <mergeCell ref="F6:G6"/>
    <mergeCell ref="F13:G13"/>
    <mergeCell ref="D9:E9"/>
    <mergeCell ref="F9:G9"/>
    <mergeCell ref="D10:E10"/>
    <mergeCell ref="F10:G10"/>
    <mergeCell ref="L13:M13"/>
    <mergeCell ref="N14:O14"/>
    <mergeCell ref="H6:I6"/>
    <mergeCell ref="J6:K6"/>
    <mergeCell ref="L6:M6"/>
    <mergeCell ref="D7:E7"/>
    <mergeCell ref="F7:G7"/>
    <mergeCell ref="H7:I7"/>
    <mergeCell ref="J7:K7"/>
    <mergeCell ref="L7:M7"/>
    <mergeCell ref="H9:I9"/>
    <mergeCell ref="J9:K9"/>
    <mergeCell ref="L9:M9"/>
    <mergeCell ref="N13:O13"/>
    <mergeCell ref="N12:O12"/>
    <mergeCell ref="H10:I10"/>
    <mergeCell ref="J10:K10"/>
    <mergeCell ref="L10:M10"/>
    <mergeCell ref="N10:O10"/>
    <mergeCell ref="H13:I13"/>
    <mergeCell ref="D15:E15"/>
    <mergeCell ref="F15:G15"/>
    <mergeCell ref="H15:I15"/>
    <mergeCell ref="J15:K15"/>
    <mergeCell ref="L15:M15"/>
    <mergeCell ref="N15:O15"/>
    <mergeCell ref="N16:O16"/>
    <mergeCell ref="N21:O21"/>
    <mergeCell ref="N19:O19"/>
    <mergeCell ref="L17:M17"/>
    <mergeCell ref="N17:O17"/>
    <mergeCell ref="J21:K21"/>
    <mergeCell ref="L21:M21"/>
    <mergeCell ref="N18:O18"/>
    <mergeCell ref="D17:E17"/>
    <mergeCell ref="F17:G17"/>
    <mergeCell ref="H17:I17"/>
    <mergeCell ref="J17:K17"/>
    <mergeCell ref="J16:K16"/>
    <mergeCell ref="L16:M16"/>
    <mergeCell ref="D16:E16"/>
    <mergeCell ref="F16:G16"/>
    <mergeCell ref="H16:I16"/>
    <mergeCell ref="J18:K18"/>
    <mergeCell ref="N23:O23"/>
    <mergeCell ref="N20:O20"/>
    <mergeCell ref="D19:E19"/>
    <mergeCell ref="F19:G19"/>
    <mergeCell ref="H19:I19"/>
    <mergeCell ref="J19:K19"/>
    <mergeCell ref="L19:M19"/>
    <mergeCell ref="D21:E21"/>
    <mergeCell ref="F21:G21"/>
    <mergeCell ref="D23:E23"/>
    <mergeCell ref="F23:G23"/>
    <mergeCell ref="H23:I23"/>
    <mergeCell ref="D18:E18"/>
    <mergeCell ref="F18:G18"/>
    <mergeCell ref="H18:I18"/>
    <mergeCell ref="H21:I21"/>
    <mergeCell ref="D22:E22"/>
    <mergeCell ref="F22:G22"/>
    <mergeCell ref="H22:I22"/>
    <mergeCell ref="J22:K22"/>
    <mergeCell ref="L22:M22"/>
    <mergeCell ref="N22:O22"/>
    <mergeCell ref="J23:K23"/>
    <mergeCell ref="L23:M23"/>
    <mergeCell ref="N27:O27"/>
    <mergeCell ref="N26:O26"/>
    <mergeCell ref="L24:M24"/>
    <mergeCell ref="N24:O24"/>
    <mergeCell ref="L27:M27"/>
    <mergeCell ref="L25:M25"/>
    <mergeCell ref="N25:O25"/>
    <mergeCell ref="D27:E27"/>
    <mergeCell ref="F27:G27"/>
    <mergeCell ref="H27:I27"/>
    <mergeCell ref="J27:K27"/>
    <mergeCell ref="D24:E24"/>
    <mergeCell ref="F24:G24"/>
    <mergeCell ref="H24:I24"/>
    <mergeCell ref="J24:K24"/>
    <mergeCell ref="D25:E25"/>
    <mergeCell ref="F25:G25"/>
    <mergeCell ref="H25:I25"/>
    <mergeCell ref="J25:K25"/>
    <mergeCell ref="N29:O29"/>
    <mergeCell ref="D26:E26"/>
    <mergeCell ref="F26:G26"/>
    <mergeCell ref="H26:I26"/>
    <mergeCell ref="J26:K26"/>
    <mergeCell ref="L26:M26"/>
    <mergeCell ref="D28:E28"/>
    <mergeCell ref="F28:G28"/>
    <mergeCell ref="H28:I28"/>
    <mergeCell ref="J28:K28"/>
    <mergeCell ref="L28:M28"/>
    <mergeCell ref="N28:O28"/>
    <mergeCell ref="L29:M29"/>
    <mergeCell ref="N33:O33"/>
    <mergeCell ref="N32:O32"/>
    <mergeCell ref="L30:M30"/>
    <mergeCell ref="N30:O30"/>
    <mergeCell ref="L33:M33"/>
    <mergeCell ref="L31:M31"/>
    <mergeCell ref="N31:O31"/>
    <mergeCell ref="J33:K33"/>
    <mergeCell ref="D30:E30"/>
    <mergeCell ref="F30:G30"/>
    <mergeCell ref="H30:I30"/>
    <mergeCell ref="J30:K30"/>
    <mergeCell ref="J29:K29"/>
    <mergeCell ref="D29:E29"/>
    <mergeCell ref="F29:G29"/>
    <mergeCell ref="H29:I29"/>
    <mergeCell ref="J31:K31"/>
    <mergeCell ref="N35:O35"/>
    <mergeCell ref="D32:E32"/>
    <mergeCell ref="F32:G32"/>
    <mergeCell ref="H32:I32"/>
    <mergeCell ref="J32:K32"/>
    <mergeCell ref="L32:M32"/>
    <mergeCell ref="D33:E33"/>
    <mergeCell ref="F33:G33"/>
    <mergeCell ref="H33:I33"/>
    <mergeCell ref="D35:E35"/>
    <mergeCell ref="F35:G35"/>
    <mergeCell ref="H35:I35"/>
    <mergeCell ref="D31:E31"/>
    <mergeCell ref="F31:G31"/>
    <mergeCell ref="H31:I31"/>
    <mergeCell ref="D34:E34"/>
    <mergeCell ref="F34:G34"/>
    <mergeCell ref="H34:I34"/>
    <mergeCell ref="J34:K34"/>
    <mergeCell ref="L34:M34"/>
    <mergeCell ref="N34:O34"/>
    <mergeCell ref="J35:K35"/>
    <mergeCell ref="L35:M35"/>
    <mergeCell ref="N39:O39"/>
    <mergeCell ref="N38:O38"/>
    <mergeCell ref="L36:M36"/>
    <mergeCell ref="N36:O36"/>
    <mergeCell ref="L39:M39"/>
    <mergeCell ref="L37:M37"/>
    <mergeCell ref="N37:O37"/>
    <mergeCell ref="D39:E39"/>
    <mergeCell ref="F39:G39"/>
    <mergeCell ref="H39:I39"/>
    <mergeCell ref="J39:K39"/>
    <mergeCell ref="D36:E36"/>
    <mergeCell ref="F36:G36"/>
    <mergeCell ref="H36:I36"/>
    <mergeCell ref="J36:K36"/>
    <mergeCell ref="D37:E37"/>
    <mergeCell ref="F37:G37"/>
    <mergeCell ref="H37:I37"/>
    <mergeCell ref="J37:K37"/>
    <mergeCell ref="N41:O41"/>
    <mergeCell ref="D38:E38"/>
    <mergeCell ref="F38:G38"/>
    <mergeCell ref="H38:I38"/>
    <mergeCell ref="J38:K38"/>
    <mergeCell ref="L38:M38"/>
    <mergeCell ref="D40:E40"/>
    <mergeCell ref="F40:G40"/>
    <mergeCell ref="H40:I40"/>
    <mergeCell ref="J40:K40"/>
    <mergeCell ref="L40:M40"/>
    <mergeCell ref="N40:O40"/>
    <mergeCell ref="L41:M41"/>
    <mergeCell ref="N45:O45"/>
    <mergeCell ref="N44:O44"/>
    <mergeCell ref="L42:M42"/>
    <mergeCell ref="N42:O42"/>
    <mergeCell ref="L45:M45"/>
    <mergeCell ref="L43:M43"/>
    <mergeCell ref="N43:O43"/>
    <mergeCell ref="J45:K45"/>
    <mergeCell ref="D42:E42"/>
    <mergeCell ref="F42:G42"/>
    <mergeCell ref="H42:I42"/>
    <mergeCell ref="J42:K42"/>
    <mergeCell ref="J41:K41"/>
    <mergeCell ref="D41:E41"/>
    <mergeCell ref="F41:G41"/>
    <mergeCell ref="H41:I41"/>
    <mergeCell ref="J43:K43"/>
    <mergeCell ref="N47:O47"/>
    <mergeCell ref="D44:E44"/>
    <mergeCell ref="F44:G44"/>
    <mergeCell ref="H44:I44"/>
    <mergeCell ref="J44:K44"/>
    <mergeCell ref="L44:M44"/>
    <mergeCell ref="D45:E45"/>
    <mergeCell ref="F45:G45"/>
    <mergeCell ref="H45:I45"/>
    <mergeCell ref="D47:E47"/>
    <mergeCell ref="F47:G47"/>
    <mergeCell ref="H47:I47"/>
    <mergeCell ref="D43:E43"/>
    <mergeCell ref="F43:G43"/>
    <mergeCell ref="H43:I43"/>
    <mergeCell ref="D46:E46"/>
    <mergeCell ref="F46:G46"/>
    <mergeCell ref="H46:I46"/>
    <mergeCell ref="J46:K46"/>
    <mergeCell ref="L46:M46"/>
    <mergeCell ref="N46:O46"/>
    <mergeCell ref="J47:K47"/>
    <mergeCell ref="L47:M47"/>
    <mergeCell ref="N51:O51"/>
    <mergeCell ref="N50:O50"/>
    <mergeCell ref="L48:M48"/>
    <mergeCell ref="N48:O48"/>
    <mergeCell ref="L51:M51"/>
    <mergeCell ref="L49:M49"/>
    <mergeCell ref="N49:O49"/>
    <mergeCell ref="D51:E51"/>
    <mergeCell ref="F51:G51"/>
    <mergeCell ref="H51:I51"/>
    <mergeCell ref="J51:K51"/>
    <mergeCell ref="D48:E48"/>
    <mergeCell ref="F48:G48"/>
    <mergeCell ref="H48:I48"/>
    <mergeCell ref="J48:K48"/>
    <mergeCell ref="D49:E49"/>
    <mergeCell ref="F49:G49"/>
    <mergeCell ref="H49:I49"/>
    <mergeCell ref="J49:K49"/>
    <mergeCell ref="N53:O53"/>
    <mergeCell ref="D50:E50"/>
    <mergeCell ref="F50:G50"/>
    <mergeCell ref="H50:I50"/>
    <mergeCell ref="J50:K50"/>
    <mergeCell ref="L50:M50"/>
    <mergeCell ref="L55:M55"/>
    <mergeCell ref="N55:O55"/>
    <mergeCell ref="D52:E52"/>
    <mergeCell ref="F52:G52"/>
    <mergeCell ref="H52:I52"/>
    <mergeCell ref="J52:K52"/>
    <mergeCell ref="L52:M52"/>
    <mergeCell ref="N52:O52"/>
    <mergeCell ref="D53:E53"/>
    <mergeCell ref="F53:G53"/>
    <mergeCell ref="H53:I53"/>
    <mergeCell ref="J53:K53"/>
    <mergeCell ref="L53:M53"/>
    <mergeCell ref="N58:O58"/>
    <mergeCell ref="N56:O56"/>
    <mergeCell ref="L54:M54"/>
    <mergeCell ref="N54:O54"/>
    <mergeCell ref="L57:M57"/>
    <mergeCell ref="N57:O57"/>
    <mergeCell ref="L56:M56"/>
    <mergeCell ref="H57:I57"/>
    <mergeCell ref="J57:K57"/>
    <mergeCell ref="D54:E54"/>
    <mergeCell ref="F54:G54"/>
    <mergeCell ref="H54:I54"/>
    <mergeCell ref="J54:K54"/>
    <mergeCell ref="D55:E55"/>
    <mergeCell ref="F55:G55"/>
    <mergeCell ref="H55:I55"/>
    <mergeCell ref="J55:K55"/>
    <mergeCell ref="D58:E58"/>
    <mergeCell ref="F58:G58"/>
    <mergeCell ref="H58:I58"/>
    <mergeCell ref="J58:K58"/>
    <mergeCell ref="D56:E56"/>
    <mergeCell ref="F56:G56"/>
    <mergeCell ref="H56:I56"/>
    <mergeCell ref="J56:K56"/>
    <mergeCell ref="D57:E57"/>
    <mergeCell ref="F57:G57"/>
    <mergeCell ref="L59:M59"/>
    <mergeCell ref="N59:O59"/>
    <mergeCell ref="L58:M58"/>
    <mergeCell ref="N60:O60"/>
    <mergeCell ref="D62:E62"/>
    <mergeCell ref="F62:G62"/>
    <mergeCell ref="H62:I62"/>
    <mergeCell ref="J62:K62"/>
    <mergeCell ref="L62:M62"/>
    <mergeCell ref="N62:O62"/>
    <mergeCell ref="D60:E60"/>
    <mergeCell ref="F60:G60"/>
    <mergeCell ref="H60:I60"/>
    <mergeCell ref="J60:K60"/>
    <mergeCell ref="H59:I59"/>
    <mergeCell ref="J59:K59"/>
    <mergeCell ref="D59:E59"/>
    <mergeCell ref="F59:G59"/>
    <mergeCell ref="D61:E61"/>
    <mergeCell ref="F61:G61"/>
    <mergeCell ref="H61:I61"/>
    <mergeCell ref="J61:K61"/>
    <mergeCell ref="L61:M61"/>
    <mergeCell ref="N61:O61"/>
    <mergeCell ref="F64:G64"/>
    <mergeCell ref="H64:I64"/>
    <mergeCell ref="J64:K64"/>
    <mergeCell ref="L60:M60"/>
    <mergeCell ref="N64:O64"/>
    <mergeCell ref="N63:O63"/>
    <mergeCell ref="L64:M64"/>
    <mergeCell ref="D66:E66"/>
    <mergeCell ref="F66:G66"/>
    <mergeCell ref="H66:I66"/>
    <mergeCell ref="N66:O66"/>
    <mergeCell ref="D63:E63"/>
    <mergeCell ref="F63:G63"/>
    <mergeCell ref="H63:I63"/>
    <mergeCell ref="J63:K63"/>
    <mergeCell ref="L63:M63"/>
    <mergeCell ref="D64:E64"/>
    <mergeCell ref="D65:E65"/>
    <mergeCell ref="F65:G65"/>
    <mergeCell ref="H65:I65"/>
    <mergeCell ref="J65:K65"/>
    <mergeCell ref="L65:M65"/>
    <mergeCell ref="N65:O65"/>
    <mergeCell ref="J66:K66"/>
    <mergeCell ref="L66:M66"/>
    <mergeCell ref="N70:O70"/>
    <mergeCell ref="N69:O69"/>
    <mergeCell ref="L67:M67"/>
    <mergeCell ref="N67:O67"/>
    <mergeCell ref="L70:M70"/>
    <mergeCell ref="L68:M68"/>
    <mergeCell ref="N68:O68"/>
    <mergeCell ref="D70:E70"/>
    <mergeCell ref="F70:G70"/>
    <mergeCell ref="H70:I70"/>
    <mergeCell ref="J70:K70"/>
    <mergeCell ref="D67:E67"/>
    <mergeCell ref="F67:G67"/>
    <mergeCell ref="H67:I67"/>
    <mergeCell ref="J67:K67"/>
    <mergeCell ref="D68:E68"/>
    <mergeCell ref="F68:G68"/>
    <mergeCell ref="H68:I68"/>
    <mergeCell ref="J68:K68"/>
    <mergeCell ref="N72:O72"/>
    <mergeCell ref="D69:E69"/>
    <mergeCell ref="F69:G69"/>
    <mergeCell ref="H69:I69"/>
    <mergeCell ref="J69:K69"/>
    <mergeCell ref="L69:M69"/>
    <mergeCell ref="D71:E71"/>
    <mergeCell ref="F71:G71"/>
    <mergeCell ref="H71:I71"/>
    <mergeCell ref="J71:K71"/>
    <mergeCell ref="L71:M71"/>
    <mergeCell ref="N71:O71"/>
    <mergeCell ref="N77:O77"/>
    <mergeCell ref="N75:O75"/>
    <mergeCell ref="L73:M73"/>
    <mergeCell ref="N73:O73"/>
    <mergeCell ref="L77:M77"/>
    <mergeCell ref="L74:M74"/>
    <mergeCell ref="L76:M76"/>
    <mergeCell ref="N76:O76"/>
    <mergeCell ref="N74:O74"/>
    <mergeCell ref="D73:E73"/>
    <mergeCell ref="F73:G73"/>
    <mergeCell ref="H73:I73"/>
    <mergeCell ref="J73:K73"/>
    <mergeCell ref="J72:K72"/>
    <mergeCell ref="L72:M72"/>
    <mergeCell ref="D72:E72"/>
    <mergeCell ref="F72:G72"/>
    <mergeCell ref="H72:I72"/>
    <mergeCell ref="N79:O79"/>
    <mergeCell ref="D75:E75"/>
    <mergeCell ref="F75:G75"/>
    <mergeCell ref="H75:I75"/>
    <mergeCell ref="J75:K75"/>
    <mergeCell ref="L75:M75"/>
    <mergeCell ref="D77:E77"/>
    <mergeCell ref="F77:G77"/>
    <mergeCell ref="H77:I77"/>
    <mergeCell ref="J77:K77"/>
    <mergeCell ref="F81:G81"/>
    <mergeCell ref="H81:I81"/>
    <mergeCell ref="J81:K81"/>
    <mergeCell ref="D74:E74"/>
    <mergeCell ref="F74:G74"/>
    <mergeCell ref="H74:I74"/>
    <mergeCell ref="J74:K74"/>
    <mergeCell ref="N81:O81"/>
    <mergeCell ref="D78:E78"/>
    <mergeCell ref="F78:G78"/>
    <mergeCell ref="H78:I78"/>
    <mergeCell ref="J78:K78"/>
    <mergeCell ref="L78:M78"/>
    <mergeCell ref="N78:O78"/>
    <mergeCell ref="D79:E79"/>
    <mergeCell ref="F79:G79"/>
    <mergeCell ref="D81:E81"/>
    <mergeCell ref="N82:O82"/>
    <mergeCell ref="H79:I79"/>
    <mergeCell ref="J79:K79"/>
    <mergeCell ref="L79:M79"/>
    <mergeCell ref="D80:E80"/>
    <mergeCell ref="F80:G80"/>
    <mergeCell ref="H80:I80"/>
    <mergeCell ref="J80:K80"/>
    <mergeCell ref="L80:M80"/>
    <mergeCell ref="L81:M81"/>
    <mergeCell ref="D87:E87"/>
    <mergeCell ref="F87:G87"/>
    <mergeCell ref="H87:I87"/>
    <mergeCell ref="J87:K87"/>
    <mergeCell ref="N80:O80"/>
    <mergeCell ref="H86:I86"/>
    <mergeCell ref="J86:K86"/>
    <mergeCell ref="L86:M86"/>
    <mergeCell ref="N86:O86"/>
    <mergeCell ref="L82:M82"/>
    <mergeCell ref="L87:M87"/>
    <mergeCell ref="N91:O91"/>
    <mergeCell ref="N90:O90"/>
    <mergeCell ref="D88:E88"/>
    <mergeCell ref="F88:G88"/>
    <mergeCell ref="H88:I88"/>
    <mergeCell ref="J88:K88"/>
    <mergeCell ref="L88:M88"/>
    <mergeCell ref="N88:O88"/>
    <mergeCell ref="J91:K91"/>
    <mergeCell ref="N92:O92"/>
    <mergeCell ref="D90:E90"/>
    <mergeCell ref="F90:G90"/>
    <mergeCell ref="H90:I90"/>
    <mergeCell ref="J90:K90"/>
    <mergeCell ref="L90:M90"/>
    <mergeCell ref="D91:E91"/>
    <mergeCell ref="F91:G91"/>
    <mergeCell ref="H91:I91"/>
    <mergeCell ref="D92:E92"/>
    <mergeCell ref="L91:M91"/>
    <mergeCell ref="D93:E93"/>
    <mergeCell ref="F93:G93"/>
    <mergeCell ref="H93:I93"/>
    <mergeCell ref="J93:K93"/>
    <mergeCell ref="L93:M93"/>
    <mergeCell ref="L92:M92"/>
    <mergeCell ref="F92:G92"/>
    <mergeCell ref="H92:I92"/>
    <mergeCell ref="J92:K92"/>
    <mergeCell ref="D94:E94"/>
    <mergeCell ref="F94:G94"/>
    <mergeCell ref="H94:I94"/>
    <mergeCell ref="J94:K94"/>
    <mergeCell ref="N93:O93"/>
    <mergeCell ref="P93:Q93"/>
    <mergeCell ref="T94:U94"/>
    <mergeCell ref="T92:U92"/>
    <mergeCell ref="R92:S92"/>
    <mergeCell ref="P92:Q92"/>
    <mergeCell ref="L94:M94"/>
    <mergeCell ref="N94:O94"/>
    <mergeCell ref="P94:Q94"/>
    <mergeCell ref="R94:S94"/>
    <mergeCell ref="R93:S93"/>
    <mergeCell ref="T93:U93"/>
    <mergeCell ref="T88:U88"/>
    <mergeCell ref="R88:S88"/>
    <mergeCell ref="P88:Q88"/>
    <mergeCell ref="T87:U87"/>
    <mergeCell ref="R87:S87"/>
    <mergeCell ref="P87:Q87"/>
    <mergeCell ref="T86:U86"/>
    <mergeCell ref="R86:S86"/>
    <mergeCell ref="P86:Q86"/>
    <mergeCell ref="T91:U91"/>
    <mergeCell ref="R91:S91"/>
    <mergeCell ref="P91:Q91"/>
    <mergeCell ref="T90:U90"/>
    <mergeCell ref="R90:S90"/>
    <mergeCell ref="P90:Q90"/>
    <mergeCell ref="T89:U89"/>
    <mergeCell ref="R89:S89"/>
    <mergeCell ref="P89:Q89"/>
    <mergeCell ref="T80:U80"/>
    <mergeCell ref="R80:S80"/>
    <mergeCell ref="P80:Q80"/>
    <mergeCell ref="T85:U85"/>
    <mergeCell ref="R85:S85"/>
    <mergeCell ref="P85:Q85"/>
    <mergeCell ref="T84:U84"/>
    <mergeCell ref="R84:S84"/>
    <mergeCell ref="T79:U79"/>
    <mergeCell ref="R79:S79"/>
    <mergeCell ref="P79:Q79"/>
    <mergeCell ref="T78:U78"/>
    <mergeCell ref="R78:S78"/>
    <mergeCell ref="P78:Q78"/>
    <mergeCell ref="P84:Q84"/>
    <mergeCell ref="T81:U81"/>
    <mergeCell ref="R81:S81"/>
    <mergeCell ref="P81:Q81"/>
    <mergeCell ref="R83:S83"/>
    <mergeCell ref="T83:U83"/>
    <mergeCell ref="P83:Q83"/>
    <mergeCell ref="P82:Q82"/>
    <mergeCell ref="R82:S82"/>
    <mergeCell ref="T82:U82"/>
    <mergeCell ref="T74:U74"/>
    <mergeCell ref="T73:U73"/>
    <mergeCell ref="R73:S73"/>
    <mergeCell ref="P73:Q73"/>
    <mergeCell ref="T72:U72"/>
    <mergeCell ref="R72:S72"/>
    <mergeCell ref="P72:Q72"/>
    <mergeCell ref="T77:U77"/>
    <mergeCell ref="R77:S77"/>
    <mergeCell ref="P77:Q77"/>
    <mergeCell ref="T75:U75"/>
    <mergeCell ref="R75:S75"/>
    <mergeCell ref="P75:Q75"/>
    <mergeCell ref="P70:Q70"/>
    <mergeCell ref="T69:U69"/>
    <mergeCell ref="R69:S69"/>
    <mergeCell ref="T71:U71"/>
    <mergeCell ref="R71:S71"/>
    <mergeCell ref="P71:Q71"/>
    <mergeCell ref="T65:U65"/>
    <mergeCell ref="R65:S65"/>
    <mergeCell ref="P65:Q65"/>
    <mergeCell ref="R74:S74"/>
    <mergeCell ref="P74:Q74"/>
    <mergeCell ref="T67:U67"/>
    <mergeCell ref="R67:S67"/>
    <mergeCell ref="P67:Q67"/>
    <mergeCell ref="T70:U70"/>
    <mergeCell ref="R70:S70"/>
    <mergeCell ref="P69:Q69"/>
    <mergeCell ref="T68:U68"/>
    <mergeCell ref="R68:S68"/>
    <mergeCell ref="P68:Q68"/>
    <mergeCell ref="T66:U66"/>
    <mergeCell ref="R66:S66"/>
    <mergeCell ref="P66:Q66"/>
    <mergeCell ref="T62:U62"/>
    <mergeCell ref="T61:U61"/>
    <mergeCell ref="R61:S61"/>
    <mergeCell ref="P61:Q61"/>
    <mergeCell ref="T60:U60"/>
    <mergeCell ref="R60:S60"/>
    <mergeCell ref="P60:Q60"/>
    <mergeCell ref="T64:U64"/>
    <mergeCell ref="R64:S64"/>
    <mergeCell ref="P64:Q64"/>
    <mergeCell ref="T63:U63"/>
    <mergeCell ref="R63:S63"/>
    <mergeCell ref="P63:Q63"/>
    <mergeCell ref="P58:Q58"/>
    <mergeCell ref="T57:U57"/>
    <mergeCell ref="R57:S57"/>
    <mergeCell ref="T59:U59"/>
    <mergeCell ref="R59:S59"/>
    <mergeCell ref="P59:Q59"/>
    <mergeCell ref="T53:U53"/>
    <mergeCell ref="R53:S53"/>
    <mergeCell ref="P53:Q53"/>
    <mergeCell ref="R62:S62"/>
    <mergeCell ref="P62:Q62"/>
    <mergeCell ref="T55:U55"/>
    <mergeCell ref="R55:S55"/>
    <mergeCell ref="P55:Q55"/>
    <mergeCell ref="T58:U58"/>
    <mergeCell ref="R58:S58"/>
    <mergeCell ref="P57:Q57"/>
    <mergeCell ref="T56:U56"/>
    <mergeCell ref="R56:S56"/>
    <mergeCell ref="P56:Q56"/>
    <mergeCell ref="T54:U54"/>
    <mergeCell ref="R54:S54"/>
    <mergeCell ref="P54:Q54"/>
    <mergeCell ref="T50:U50"/>
    <mergeCell ref="T49:U49"/>
    <mergeCell ref="R49:S49"/>
    <mergeCell ref="P49:Q49"/>
    <mergeCell ref="T48:U48"/>
    <mergeCell ref="R48:S48"/>
    <mergeCell ref="P48:Q48"/>
    <mergeCell ref="T52:U52"/>
    <mergeCell ref="R52:S52"/>
    <mergeCell ref="P52:Q52"/>
    <mergeCell ref="T51:U51"/>
    <mergeCell ref="R51:S51"/>
    <mergeCell ref="P51:Q51"/>
    <mergeCell ref="P46:Q46"/>
    <mergeCell ref="T45:U45"/>
    <mergeCell ref="R45:S45"/>
    <mergeCell ref="T47:U47"/>
    <mergeCell ref="R47:S47"/>
    <mergeCell ref="P47:Q47"/>
    <mergeCell ref="T41:U41"/>
    <mergeCell ref="R41:S41"/>
    <mergeCell ref="P41:Q41"/>
    <mergeCell ref="R50:S50"/>
    <mergeCell ref="P50:Q50"/>
    <mergeCell ref="T43:U43"/>
    <mergeCell ref="R43:S43"/>
    <mergeCell ref="P43:Q43"/>
    <mergeCell ref="T46:U46"/>
    <mergeCell ref="R46:S46"/>
    <mergeCell ref="P45:Q45"/>
    <mergeCell ref="T44:U44"/>
    <mergeCell ref="R44:S44"/>
    <mergeCell ref="P44:Q44"/>
    <mergeCell ref="T42:U42"/>
    <mergeCell ref="R42:S42"/>
    <mergeCell ref="P42:Q42"/>
    <mergeCell ref="T38:U38"/>
    <mergeCell ref="T37:U37"/>
    <mergeCell ref="R37:S37"/>
    <mergeCell ref="P37:Q37"/>
    <mergeCell ref="T36:U36"/>
    <mergeCell ref="R36:S36"/>
    <mergeCell ref="P36:Q36"/>
    <mergeCell ref="T40:U40"/>
    <mergeCell ref="R40:S40"/>
    <mergeCell ref="P40:Q40"/>
    <mergeCell ref="T39:U39"/>
    <mergeCell ref="R39:S39"/>
    <mergeCell ref="P39:Q39"/>
    <mergeCell ref="P34:Q34"/>
    <mergeCell ref="T33:U33"/>
    <mergeCell ref="R33:S33"/>
    <mergeCell ref="T35:U35"/>
    <mergeCell ref="R35:S35"/>
    <mergeCell ref="P35:Q35"/>
    <mergeCell ref="T29:U29"/>
    <mergeCell ref="R29:S29"/>
    <mergeCell ref="P29:Q29"/>
    <mergeCell ref="R38:S38"/>
    <mergeCell ref="P38:Q38"/>
    <mergeCell ref="T31:U31"/>
    <mergeCell ref="R31:S31"/>
    <mergeCell ref="P31:Q31"/>
    <mergeCell ref="T34:U34"/>
    <mergeCell ref="R34:S34"/>
    <mergeCell ref="P33:Q33"/>
    <mergeCell ref="T32:U32"/>
    <mergeCell ref="R32:S32"/>
    <mergeCell ref="P32:Q32"/>
    <mergeCell ref="T30:U30"/>
    <mergeCell ref="R30:S30"/>
    <mergeCell ref="P30:Q30"/>
    <mergeCell ref="T28:U28"/>
    <mergeCell ref="R28:S28"/>
    <mergeCell ref="P28:Q28"/>
    <mergeCell ref="T27:U27"/>
    <mergeCell ref="R27:S27"/>
    <mergeCell ref="P27:Q27"/>
    <mergeCell ref="R26:S26"/>
    <mergeCell ref="P26:Q26"/>
    <mergeCell ref="T25:U25"/>
    <mergeCell ref="R25:S25"/>
    <mergeCell ref="P25:Q25"/>
    <mergeCell ref="T16:U16"/>
    <mergeCell ref="R16:S16"/>
    <mergeCell ref="P16:Q16"/>
    <mergeCell ref="T26:U26"/>
    <mergeCell ref="P20:Q20"/>
    <mergeCell ref="R20:S20"/>
    <mergeCell ref="T24:U24"/>
    <mergeCell ref="R24:S24"/>
    <mergeCell ref="P24:Q24"/>
    <mergeCell ref="T23:U23"/>
    <mergeCell ref="R23:S23"/>
    <mergeCell ref="P23:Q23"/>
    <mergeCell ref="T18:U18"/>
    <mergeCell ref="R18:S18"/>
    <mergeCell ref="P18:Q18"/>
    <mergeCell ref="T19:U19"/>
    <mergeCell ref="R19:S19"/>
    <mergeCell ref="P19:Q19"/>
    <mergeCell ref="V3:V4"/>
    <mergeCell ref="T15:U15"/>
    <mergeCell ref="R15:S15"/>
    <mergeCell ref="P15:Q15"/>
    <mergeCell ref="T13:U13"/>
    <mergeCell ref="R13:S13"/>
    <mergeCell ref="P13:Q13"/>
    <mergeCell ref="T12:U12"/>
    <mergeCell ref="R12:S12"/>
    <mergeCell ref="P12:Q12"/>
    <mergeCell ref="T11:U11"/>
    <mergeCell ref="R11:S11"/>
    <mergeCell ref="P11:Q11"/>
    <mergeCell ref="T10:U10"/>
    <mergeCell ref="R10:S10"/>
    <mergeCell ref="P10:Q10"/>
    <mergeCell ref="T9:U9"/>
    <mergeCell ref="R9:S9"/>
    <mergeCell ref="P9:Q9"/>
    <mergeCell ref="T8:U8"/>
    <mergeCell ref="R8:S8"/>
    <mergeCell ref="P8:Q8"/>
    <mergeCell ref="T7:U7"/>
    <mergeCell ref="R7:S7"/>
    <mergeCell ref="P7:Q7"/>
    <mergeCell ref="R6:S6"/>
    <mergeCell ref="P6:Q6"/>
    <mergeCell ref="N1:O1"/>
    <mergeCell ref="P1:Q1"/>
    <mergeCell ref="R1:S1"/>
    <mergeCell ref="T1:U1"/>
    <mergeCell ref="T3:U3"/>
    <mergeCell ref="R3:S3"/>
    <mergeCell ref="P3:Q3"/>
    <mergeCell ref="L12:M12"/>
    <mergeCell ref="D1:E1"/>
    <mergeCell ref="F1:G1"/>
    <mergeCell ref="H1:I1"/>
    <mergeCell ref="J1:K1"/>
    <mergeCell ref="T2:U2"/>
    <mergeCell ref="R2:S2"/>
    <mergeCell ref="P2:Q2"/>
    <mergeCell ref="N3:O3"/>
    <mergeCell ref="T6:U6"/>
    <mergeCell ref="D2:E2"/>
    <mergeCell ref="F2:G2"/>
    <mergeCell ref="H2:I2"/>
    <mergeCell ref="J2:K2"/>
    <mergeCell ref="L1:M1"/>
    <mergeCell ref="L18:M18"/>
    <mergeCell ref="H3:I3"/>
    <mergeCell ref="J3:K3"/>
    <mergeCell ref="L3:M3"/>
    <mergeCell ref="L14:M14"/>
    <mergeCell ref="D12:E12"/>
    <mergeCell ref="F12:G12"/>
    <mergeCell ref="H12:I12"/>
    <mergeCell ref="J12:K12"/>
    <mergeCell ref="D14:E14"/>
    <mergeCell ref="F14:G14"/>
    <mergeCell ref="H14:I14"/>
    <mergeCell ref="J14:K14"/>
    <mergeCell ref="J13:K13"/>
    <mergeCell ref="H76:I76"/>
    <mergeCell ref="J76:K76"/>
    <mergeCell ref="D13:E13"/>
    <mergeCell ref="P14:Q14"/>
    <mergeCell ref="R14:S14"/>
    <mergeCell ref="T14:U14"/>
    <mergeCell ref="T17:U17"/>
    <mergeCell ref="R17:S17"/>
    <mergeCell ref="P17:Q17"/>
    <mergeCell ref="T20:U20"/>
    <mergeCell ref="T76:U76"/>
    <mergeCell ref="D20:E20"/>
    <mergeCell ref="F20:G20"/>
    <mergeCell ref="H20:I20"/>
    <mergeCell ref="J20:K20"/>
    <mergeCell ref="L20:M20"/>
    <mergeCell ref="T22:U22"/>
    <mergeCell ref="R22:S22"/>
    <mergeCell ref="D76:E76"/>
    <mergeCell ref="F76:G76"/>
    <mergeCell ref="D82:E82"/>
    <mergeCell ref="F82:G82"/>
    <mergeCell ref="H82:I82"/>
    <mergeCell ref="J82:K82"/>
    <mergeCell ref="P22:Q22"/>
    <mergeCell ref="T21:U21"/>
    <mergeCell ref="R21:S21"/>
    <mergeCell ref="P21:Q21"/>
    <mergeCell ref="P76:Q76"/>
    <mergeCell ref="R76:S76"/>
  </mergeCells>
  <phoneticPr fontId="1" type="noConversion"/>
  <conditionalFormatting sqref="V7:W92">
    <cfRule type="cellIs" dxfId="1" priority="1" stopIfTrue="1" operator="greaterThan">
      <formula>0</formula>
    </cfRule>
  </conditionalFormatting>
  <pageMargins left="0.33" right="0.33" top="0.54" bottom="0.54" header="0.28999999999999998" footer="0.25"/>
  <pageSetup orientation="landscape" r:id="rId1"/>
  <headerFooter alignWithMargins="0">
    <oddHeader>&amp;A</oddHeader>
    <oddFooter>Page &amp;P of &amp;N</oddFooter>
  </headerFooter>
  <ignoredErrors>
    <ignoredError sqref="D93:E94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AB153"/>
  <sheetViews>
    <sheetView tabSelected="1" zoomScale="70" zoomScaleNormal="70" workbookViewId="0">
      <pane xSplit="3" ySplit="6" topLeftCell="H7" activePane="bottomRight" state="frozenSplit"/>
      <selection activeCell="E30" sqref="E30"/>
      <selection pane="topRight" activeCell="E30" sqref="E30"/>
      <selection pane="bottomLeft" activeCell="E30" sqref="E30"/>
      <selection pane="bottomRight" activeCell="AA2" sqref="AA2"/>
    </sheetView>
  </sheetViews>
  <sheetFormatPr defaultColWidth="10" defaultRowHeight="15.75"/>
  <cols>
    <col min="1" max="1" width="5" style="13" bestFit="1" customWidth="1"/>
    <col min="2" max="2" width="70.28515625" style="14" customWidth="1"/>
    <col min="3" max="3" width="12.5703125" style="12" bestFit="1" customWidth="1"/>
    <col min="4" max="4" width="6.85546875" style="13" customWidth="1"/>
    <col min="5" max="5" width="8.140625" style="13" customWidth="1"/>
    <col min="6" max="6" width="6.85546875" style="13" customWidth="1"/>
    <col min="7" max="7" width="8.140625" style="13" customWidth="1"/>
    <col min="8" max="8" width="6.5703125" style="13" customWidth="1"/>
    <col min="9" max="9" width="9.140625" style="13" customWidth="1"/>
    <col min="10" max="10" width="5.85546875" style="13" customWidth="1"/>
    <col min="11" max="11" width="8.85546875" style="13" customWidth="1"/>
    <col min="12" max="12" width="6.5703125" style="13" customWidth="1"/>
    <col min="13" max="13" width="9.140625" style="13" customWidth="1"/>
    <col min="14" max="14" width="6.5703125" style="13" customWidth="1"/>
    <col min="15" max="15" width="9.140625" style="13" customWidth="1"/>
    <col min="16" max="16" width="7.42578125" style="13" customWidth="1"/>
    <col min="17" max="17" width="8" style="13" customWidth="1"/>
    <col min="18" max="18" width="7.42578125" style="13" customWidth="1"/>
    <col min="19" max="19" width="8" style="13" customWidth="1"/>
    <col min="20" max="20" width="7.42578125" style="13" customWidth="1"/>
    <col min="21" max="21" width="8" style="13" customWidth="1"/>
    <col min="22" max="22" width="7.42578125" style="13" customWidth="1"/>
    <col min="23" max="23" width="8" style="13" customWidth="1"/>
    <col min="24" max="24" width="7.42578125" style="13" customWidth="1"/>
    <col min="25" max="25" width="8" style="13" customWidth="1"/>
    <col min="26" max="16384" width="10" style="13"/>
  </cols>
  <sheetData>
    <row r="1" spans="1:27">
      <c r="C1" s="95" t="s">
        <v>233</v>
      </c>
      <c r="D1" s="146" t="s">
        <v>206</v>
      </c>
      <c r="E1" s="147"/>
      <c r="F1" s="144" t="s">
        <v>207</v>
      </c>
      <c r="G1" s="145"/>
      <c r="H1" s="146" t="s">
        <v>208</v>
      </c>
      <c r="I1" s="147"/>
      <c r="J1" s="153" t="s">
        <v>209</v>
      </c>
      <c r="K1" s="154"/>
      <c r="L1" s="146" t="s">
        <v>210</v>
      </c>
      <c r="M1" s="147"/>
      <c r="N1" s="155" t="s">
        <v>211</v>
      </c>
      <c r="O1" s="156"/>
      <c r="P1" s="146" t="s">
        <v>212</v>
      </c>
      <c r="Q1" s="147"/>
      <c r="R1" s="157" t="s">
        <v>213</v>
      </c>
      <c r="S1" s="158"/>
      <c r="T1" s="146" t="s">
        <v>214</v>
      </c>
      <c r="U1" s="147"/>
      <c r="V1" s="150" t="s">
        <v>215</v>
      </c>
      <c r="W1" s="151"/>
      <c r="X1" s="146" t="s">
        <v>216</v>
      </c>
      <c r="Y1" s="147"/>
      <c r="Z1" s="97" t="s">
        <v>333</v>
      </c>
    </row>
    <row r="2" spans="1:27" s="3" customFormat="1" ht="18">
      <c r="A2" s="1"/>
      <c r="B2" s="91" t="s">
        <v>220</v>
      </c>
      <c r="C2" s="2" t="s">
        <v>0</v>
      </c>
      <c r="D2" s="146">
        <v>40710</v>
      </c>
      <c r="E2" s="147"/>
      <c r="F2" s="144">
        <v>40710</v>
      </c>
      <c r="G2" s="145"/>
      <c r="H2" s="146">
        <v>40710</v>
      </c>
      <c r="I2" s="147"/>
      <c r="J2" s="153">
        <v>40710</v>
      </c>
      <c r="K2" s="154"/>
      <c r="L2" s="146">
        <v>40710</v>
      </c>
      <c r="M2" s="147"/>
      <c r="N2" s="155">
        <v>40712</v>
      </c>
      <c r="O2" s="156"/>
      <c r="P2" s="146">
        <v>40712</v>
      </c>
      <c r="Q2" s="147"/>
      <c r="R2" s="157">
        <v>40712</v>
      </c>
      <c r="S2" s="158"/>
      <c r="T2" s="146">
        <v>40712</v>
      </c>
      <c r="U2" s="147"/>
      <c r="V2" s="150">
        <v>40712</v>
      </c>
      <c r="W2" s="151"/>
      <c r="X2" s="146">
        <v>40712</v>
      </c>
      <c r="Y2" s="147"/>
      <c r="Z2" s="105">
        <v>0.14444444444444446</v>
      </c>
    </row>
    <row r="3" spans="1:27" s="3" customFormat="1" ht="18">
      <c r="A3" s="1"/>
      <c r="B3" s="16" t="str">
        <f ca="1">'Priority Site #1'!B3</f>
        <v>2010 Interior Forest BBS</v>
      </c>
      <c r="C3" s="2" t="s">
        <v>157</v>
      </c>
      <c r="D3" s="159">
        <v>0.21666666666666667</v>
      </c>
      <c r="E3" s="160"/>
      <c r="F3" s="181">
        <v>0.23263888888888887</v>
      </c>
      <c r="G3" s="182"/>
      <c r="H3" s="159">
        <v>0.25138888888888888</v>
      </c>
      <c r="I3" s="160"/>
      <c r="J3" s="195">
        <v>0.26874999999999999</v>
      </c>
      <c r="K3" s="196"/>
      <c r="L3" s="159">
        <v>0.28125</v>
      </c>
      <c r="M3" s="160"/>
      <c r="N3" s="175">
        <v>0.22430555555555556</v>
      </c>
      <c r="O3" s="176"/>
      <c r="P3" s="159">
        <v>0.23611111111111113</v>
      </c>
      <c r="Q3" s="160"/>
      <c r="R3" s="177">
        <v>0.24791666666666667</v>
      </c>
      <c r="S3" s="178"/>
      <c r="T3" s="159">
        <v>0.26111111111111113</v>
      </c>
      <c r="U3" s="160"/>
      <c r="V3" s="179">
        <v>0.27499999999999997</v>
      </c>
      <c r="W3" s="180"/>
      <c r="X3" s="159">
        <v>0.2902777777777778</v>
      </c>
      <c r="Y3" s="160"/>
      <c r="Z3" s="135" t="s">
        <v>244</v>
      </c>
    </row>
    <row r="4" spans="1:27" s="3" customFormat="1" ht="18" customHeight="1">
      <c r="A4" s="1"/>
      <c r="B4" s="16" t="str">
        <f ca="1">'Priority Site #1'!B4</f>
        <v>Sheboygan AOC</v>
      </c>
      <c r="C4" s="201" t="s">
        <v>174</v>
      </c>
      <c r="D4" s="56" t="str">
        <f ca="1">'Convert GPS'!L23</f>
        <v>N 43</v>
      </c>
      <c r="E4" s="25">
        <f ca="1">'Convert GPS'!M23</f>
        <v>43.18</v>
      </c>
      <c r="F4" s="54" t="str">
        <f ca="1">'Convert GPS'!L24</f>
        <v>N 43</v>
      </c>
      <c r="G4" s="27">
        <f ca="1">'Convert GPS'!M24</f>
        <v>43.326666666666668</v>
      </c>
      <c r="H4" s="56" t="str">
        <f ca="1">'Convert GPS'!L25</f>
        <v>N 43</v>
      </c>
      <c r="I4" s="25">
        <f ca="1">'Convert GPS'!M25</f>
        <v>43.405000000000001</v>
      </c>
      <c r="J4" s="55" t="str">
        <f ca="1">'Convert GPS'!L26</f>
        <v>N 43</v>
      </c>
      <c r="K4" s="46">
        <f ca="1">'Convert GPS'!M26</f>
        <v>43.57</v>
      </c>
      <c r="L4" s="56" t="str">
        <f ca="1">'Convert GPS'!L27</f>
        <v>N 43</v>
      </c>
      <c r="M4" s="25">
        <f ca="1">'Convert GPS'!M27</f>
        <v>43.673333333333332</v>
      </c>
      <c r="N4" s="57" t="str">
        <f ca="1">'Convert GPS'!L28</f>
        <v>N 43</v>
      </c>
      <c r="O4" s="48">
        <f ca="1">'Convert GPS'!M28</f>
        <v>43.716666666666669</v>
      </c>
      <c r="P4" s="56" t="str">
        <f ca="1">'Convert GPS'!L29</f>
        <v>N 43</v>
      </c>
      <c r="Q4" s="25">
        <f ca="1">'Convert GPS'!M29</f>
        <v>43.865000000000002</v>
      </c>
      <c r="R4" s="58" t="str">
        <f ca="1">'Convert GPS'!L30</f>
        <v>N 43</v>
      </c>
      <c r="S4" s="52">
        <f ca="1">'Convert GPS'!M30</f>
        <v>43.803333333333335</v>
      </c>
      <c r="T4" s="56" t="str">
        <f ca="1">'Convert GPS'!L31</f>
        <v>N 43</v>
      </c>
      <c r="U4" s="25">
        <f ca="1">'Convert GPS'!M31</f>
        <v>43.921666666666667</v>
      </c>
      <c r="V4" s="59" t="str">
        <f ca="1">'Convert GPS'!L32</f>
        <v>N 43</v>
      </c>
      <c r="W4" s="50">
        <f ca="1">'Convert GPS'!M32</f>
        <v>44.05833333333333</v>
      </c>
      <c r="X4" s="56" t="str">
        <f ca="1">'Convert GPS'!L33</f>
        <v>N 43</v>
      </c>
      <c r="Y4" s="25">
        <f ca="1">'Convert GPS'!M33</f>
        <v>44.221666666666664</v>
      </c>
      <c r="Z4" s="135"/>
    </row>
    <row r="5" spans="1:27" s="3" customFormat="1" ht="18">
      <c r="A5" s="1"/>
      <c r="B5" s="16"/>
      <c r="C5" s="202"/>
      <c r="D5" s="56" t="str">
        <f ca="1">'Convert GPS'!O23</f>
        <v>N87</v>
      </c>
      <c r="E5" s="25">
        <f ca="1">'Convert GPS'!P23</f>
        <v>46.011666666666663</v>
      </c>
      <c r="F5" s="54" t="str">
        <f ca="1">'Convert GPS'!O24</f>
        <v>N87</v>
      </c>
      <c r="G5" s="27">
        <f ca="1">'Convert GPS'!P24</f>
        <v>46.946666666666665</v>
      </c>
      <c r="H5" s="56" t="str">
        <f ca="1">'Convert GPS'!O25</f>
        <v>N87</v>
      </c>
      <c r="I5" s="25">
        <f ca="1">'Convert GPS'!P25</f>
        <v>45.741666666666667</v>
      </c>
      <c r="J5" s="55" t="str">
        <f ca="1">'Convert GPS'!O26</f>
        <v>N87</v>
      </c>
      <c r="K5" s="46">
        <f ca="1">'Convert GPS'!P26</f>
        <v>45.701666666666668</v>
      </c>
      <c r="L5" s="56" t="str">
        <f ca="1">'Convert GPS'!O27</f>
        <v>N87</v>
      </c>
      <c r="M5" s="25">
        <f ca="1">'Convert GPS'!P27</f>
        <v>45.868333333333332</v>
      </c>
      <c r="N5" s="57" t="str">
        <f ca="1">'Convert GPS'!O28</f>
        <v>N87</v>
      </c>
      <c r="O5" s="48">
        <f ca="1">'Convert GPS'!P28</f>
        <v>46.088333333333331</v>
      </c>
      <c r="P5" s="56" t="str">
        <f ca="1">'Convert GPS'!O29</f>
        <v>N87</v>
      </c>
      <c r="Q5" s="25">
        <f ca="1">'Convert GPS'!P29</f>
        <v>46.196666666666665</v>
      </c>
      <c r="R5" s="58" t="str">
        <f ca="1">'Convert GPS'!O30</f>
        <v>N87</v>
      </c>
      <c r="S5" s="52">
        <f ca="1">'Convert GPS'!P30</f>
        <v>46.403333333333336</v>
      </c>
      <c r="T5" s="56" t="str">
        <f ca="1">'Convert GPS'!O31</f>
        <v>N87</v>
      </c>
      <c r="U5" s="25">
        <f ca="1">'Convert GPS'!P31</f>
        <v>46.571666666666665</v>
      </c>
      <c r="V5" s="59" t="str">
        <f ca="1">'Convert GPS'!O32</f>
        <v>N87</v>
      </c>
      <c r="W5" s="50">
        <f ca="1">'Convert GPS'!P32</f>
        <v>46.533333333333331</v>
      </c>
      <c r="X5" s="56" t="str">
        <f ca="1">'Convert GPS'!O33</f>
        <v>N87</v>
      </c>
      <c r="Y5" s="25">
        <f ca="1">'Convert GPS'!P33</f>
        <v>46.461666666666666</v>
      </c>
      <c r="Z5" s="96">
        <f>COUNT(D6:Y6)</f>
        <v>11</v>
      </c>
    </row>
    <row r="6" spans="1:27" s="4" customFormat="1" ht="18">
      <c r="B6" s="15" t="s">
        <v>158</v>
      </c>
      <c r="C6" s="2" t="s">
        <v>224</v>
      </c>
      <c r="D6" s="161">
        <v>21</v>
      </c>
      <c r="E6" s="162"/>
      <c r="F6" s="183">
        <v>22</v>
      </c>
      <c r="G6" s="184"/>
      <c r="H6" s="161">
        <v>23</v>
      </c>
      <c r="I6" s="162"/>
      <c r="J6" s="197">
        <v>24</v>
      </c>
      <c r="K6" s="198"/>
      <c r="L6" s="161">
        <v>25</v>
      </c>
      <c r="M6" s="162"/>
      <c r="N6" s="193">
        <v>26</v>
      </c>
      <c r="O6" s="194"/>
      <c r="P6" s="161">
        <v>27</v>
      </c>
      <c r="Q6" s="162"/>
      <c r="R6" s="191">
        <v>28</v>
      </c>
      <c r="S6" s="192"/>
      <c r="T6" s="161">
        <v>29</v>
      </c>
      <c r="U6" s="162"/>
      <c r="V6" s="185">
        <v>30</v>
      </c>
      <c r="W6" s="186"/>
      <c r="X6" s="161">
        <v>31</v>
      </c>
      <c r="Y6" s="162"/>
      <c r="Z6" s="5" t="s">
        <v>1</v>
      </c>
      <c r="AA6" s="5" t="s">
        <v>2</v>
      </c>
    </row>
    <row r="7" spans="1:27" s="9" customFormat="1" ht="16.899999999999999" customHeight="1">
      <c r="A7" s="6">
        <v>1</v>
      </c>
      <c r="B7" s="17" t="s">
        <v>3</v>
      </c>
      <c r="C7" s="75" t="s">
        <v>4</v>
      </c>
      <c r="D7" s="203"/>
      <c r="E7" s="223"/>
      <c r="F7" s="205"/>
      <c r="G7" s="223"/>
      <c r="H7" s="203"/>
      <c r="I7" s="223"/>
      <c r="J7" s="207"/>
      <c r="K7" s="223"/>
      <c r="L7" s="203"/>
      <c r="M7" s="223"/>
      <c r="N7" s="221"/>
      <c r="O7" s="223"/>
      <c r="P7" s="203"/>
      <c r="Q7" s="223"/>
      <c r="R7" s="209"/>
      <c r="S7" s="223"/>
      <c r="T7" s="203"/>
      <c r="U7" s="223"/>
      <c r="V7" s="224"/>
      <c r="W7" s="223"/>
      <c r="X7" s="203"/>
      <c r="Y7" s="223"/>
      <c r="Z7" s="8">
        <f t="shared" ref="Z7:Z40" si="0">COUNT(D7:Y7)</f>
        <v>0</v>
      </c>
      <c r="AA7" s="8">
        <f t="shared" ref="AA7:AA40" si="1">SUM(D7:Y7)</f>
        <v>0</v>
      </c>
    </row>
    <row r="8" spans="1:27" s="9" customFormat="1" ht="16.899999999999999" customHeight="1">
      <c r="A8" s="6">
        <v>2</v>
      </c>
      <c r="B8" s="17" t="s">
        <v>5</v>
      </c>
      <c r="C8" s="24" t="s">
        <v>6</v>
      </c>
      <c r="D8" s="203"/>
      <c r="E8" s="223"/>
      <c r="F8" s="205"/>
      <c r="G8" s="223"/>
      <c r="H8" s="203"/>
      <c r="I8" s="223"/>
      <c r="J8" s="207"/>
      <c r="K8" s="223"/>
      <c r="L8" s="203"/>
      <c r="M8" s="223"/>
      <c r="N8" s="221"/>
      <c r="O8" s="223"/>
      <c r="P8" s="203"/>
      <c r="Q8" s="223"/>
      <c r="R8" s="209"/>
      <c r="S8" s="223"/>
      <c r="T8" s="203"/>
      <c r="U8" s="223"/>
      <c r="V8" s="224"/>
      <c r="W8" s="223"/>
      <c r="X8" s="203"/>
      <c r="Y8" s="223"/>
      <c r="Z8" s="8">
        <f t="shared" si="0"/>
        <v>0</v>
      </c>
      <c r="AA8" s="8">
        <f t="shared" si="1"/>
        <v>0</v>
      </c>
    </row>
    <row r="9" spans="1:27" s="9" customFormat="1" ht="16.899999999999999" customHeight="1">
      <c r="A9" s="6">
        <v>3</v>
      </c>
      <c r="B9" s="17" t="s">
        <v>7</v>
      </c>
      <c r="C9" s="24" t="s">
        <v>8</v>
      </c>
      <c r="D9" s="203"/>
      <c r="E9" s="223"/>
      <c r="F9" s="205"/>
      <c r="G9" s="223"/>
      <c r="H9" s="203"/>
      <c r="I9" s="223"/>
      <c r="J9" s="207"/>
      <c r="K9" s="223"/>
      <c r="L9" s="203"/>
      <c r="M9" s="223"/>
      <c r="N9" s="221"/>
      <c r="O9" s="223"/>
      <c r="P9" s="203"/>
      <c r="Q9" s="223"/>
      <c r="R9" s="209">
        <v>1</v>
      </c>
      <c r="S9" s="223"/>
      <c r="T9" s="203"/>
      <c r="U9" s="223"/>
      <c r="V9" s="224"/>
      <c r="W9" s="223"/>
      <c r="X9" s="203"/>
      <c r="Y9" s="223"/>
      <c r="Z9" s="8">
        <f t="shared" si="0"/>
        <v>1</v>
      </c>
      <c r="AA9" s="8">
        <f t="shared" si="1"/>
        <v>1</v>
      </c>
    </row>
    <row r="10" spans="1:27" s="9" customFormat="1" ht="16.899999999999999" customHeight="1">
      <c r="A10" s="6">
        <v>4</v>
      </c>
      <c r="B10" s="17" t="s">
        <v>117</v>
      </c>
      <c r="C10" s="24" t="s">
        <v>9</v>
      </c>
      <c r="D10" s="203"/>
      <c r="E10" s="223"/>
      <c r="F10" s="205"/>
      <c r="G10" s="223"/>
      <c r="H10" s="203"/>
      <c r="I10" s="223"/>
      <c r="J10" s="207"/>
      <c r="K10" s="223"/>
      <c r="L10" s="203"/>
      <c r="M10" s="223"/>
      <c r="N10" s="221"/>
      <c r="O10" s="223"/>
      <c r="P10" s="203"/>
      <c r="Q10" s="223"/>
      <c r="R10" s="209"/>
      <c r="S10" s="223"/>
      <c r="T10" s="203"/>
      <c r="U10" s="223"/>
      <c r="V10" s="224"/>
      <c r="W10" s="223"/>
      <c r="X10" s="203"/>
      <c r="Y10" s="223"/>
      <c r="Z10" s="8">
        <f t="shared" si="0"/>
        <v>0</v>
      </c>
      <c r="AA10" s="8">
        <f t="shared" si="1"/>
        <v>0</v>
      </c>
    </row>
    <row r="11" spans="1:27" s="9" customFormat="1" ht="16.899999999999999" customHeight="1">
      <c r="A11" s="6">
        <v>5</v>
      </c>
      <c r="B11" s="17" t="s">
        <v>10</v>
      </c>
      <c r="C11" s="24" t="s">
        <v>11</v>
      </c>
      <c r="D11" s="203"/>
      <c r="E11" s="223"/>
      <c r="F11" s="205"/>
      <c r="G11" s="223"/>
      <c r="H11" s="203"/>
      <c r="I11" s="223"/>
      <c r="J11" s="207"/>
      <c r="K11" s="223"/>
      <c r="L11" s="203"/>
      <c r="M11" s="223"/>
      <c r="N11" s="221"/>
      <c r="O11" s="223"/>
      <c r="P11" s="203"/>
      <c r="Q11" s="223"/>
      <c r="R11" s="209"/>
      <c r="S11" s="223"/>
      <c r="T11" s="203"/>
      <c r="U11" s="223"/>
      <c r="V11" s="224"/>
      <c r="W11" s="223"/>
      <c r="X11" s="203"/>
      <c r="Y11" s="223"/>
      <c r="Z11" s="8">
        <f t="shared" si="0"/>
        <v>0</v>
      </c>
      <c r="AA11" s="8">
        <f t="shared" si="1"/>
        <v>0</v>
      </c>
    </row>
    <row r="12" spans="1:27" s="9" customFormat="1" ht="16.899999999999999" customHeight="1">
      <c r="A12" s="6">
        <v>6</v>
      </c>
      <c r="B12" s="17" t="s">
        <v>12</v>
      </c>
      <c r="C12" s="24" t="s">
        <v>13</v>
      </c>
      <c r="D12" s="203"/>
      <c r="E12" s="223"/>
      <c r="F12" s="205"/>
      <c r="G12" s="223"/>
      <c r="H12" s="203"/>
      <c r="I12" s="223"/>
      <c r="J12" s="207"/>
      <c r="K12" s="223"/>
      <c r="L12" s="203"/>
      <c r="M12" s="223"/>
      <c r="N12" s="221"/>
      <c r="O12" s="223"/>
      <c r="P12" s="203"/>
      <c r="Q12" s="223"/>
      <c r="R12" s="209"/>
      <c r="S12" s="223"/>
      <c r="T12" s="203"/>
      <c r="U12" s="223"/>
      <c r="V12" s="224"/>
      <c r="W12" s="223"/>
      <c r="X12" s="203"/>
      <c r="Y12" s="223"/>
      <c r="Z12" s="8">
        <f t="shared" si="0"/>
        <v>0</v>
      </c>
      <c r="AA12" s="8">
        <f t="shared" si="1"/>
        <v>0</v>
      </c>
    </row>
    <row r="13" spans="1:27" s="9" customFormat="1" ht="16.899999999999999" customHeight="1">
      <c r="A13" s="6">
        <v>7</v>
      </c>
      <c r="B13" s="17" t="s">
        <v>14</v>
      </c>
      <c r="C13" s="24" t="s">
        <v>15</v>
      </c>
      <c r="D13" s="203"/>
      <c r="E13" s="223"/>
      <c r="F13" s="205"/>
      <c r="G13" s="223"/>
      <c r="H13" s="203"/>
      <c r="I13" s="223"/>
      <c r="J13" s="207"/>
      <c r="K13" s="223"/>
      <c r="L13" s="203"/>
      <c r="M13" s="223"/>
      <c r="N13" s="221"/>
      <c r="O13" s="223"/>
      <c r="P13" s="203"/>
      <c r="Q13" s="223"/>
      <c r="R13" s="209"/>
      <c r="S13" s="223"/>
      <c r="T13" s="203"/>
      <c r="U13" s="223"/>
      <c r="V13" s="224"/>
      <c r="W13" s="223"/>
      <c r="X13" s="203"/>
      <c r="Y13" s="223"/>
      <c r="Z13" s="8">
        <f t="shared" si="0"/>
        <v>0</v>
      </c>
      <c r="AA13" s="8">
        <f t="shared" si="1"/>
        <v>0</v>
      </c>
    </row>
    <row r="14" spans="1:27" s="9" customFormat="1" ht="16.899999999999999" customHeight="1">
      <c r="A14" s="6"/>
      <c r="B14" s="17" t="s">
        <v>238</v>
      </c>
      <c r="C14" s="24" t="s">
        <v>239</v>
      </c>
      <c r="D14" s="203"/>
      <c r="E14" s="223"/>
      <c r="F14" s="205"/>
      <c r="G14" s="223"/>
      <c r="H14" s="203"/>
      <c r="I14" s="223"/>
      <c r="J14" s="207"/>
      <c r="K14" s="223"/>
      <c r="L14" s="203"/>
      <c r="M14" s="223"/>
      <c r="N14" s="221"/>
      <c r="O14" s="223"/>
      <c r="P14" s="203"/>
      <c r="Q14" s="223"/>
      <c r="R14" s="209"/>
      <c r="S14" s="223"/>
      <c r="T14" s="203"/>
      <c r="U14" s="223"/>
      <c r="V14" s="224"/>
      <c r="W14" s="223"/>
      <c r="X14" s="203"/>
      <c r="Y14" s="223"/>
      <c r="Z14" s="8">
        <f>COUNT(D14:Y14)</f>
        <v>0</v>
      </c>
      <c r="AA14" s="8">
        <f>SUM(D14:Y14)</f>
        <v>0</v>
      </c>
    </row>
    <row r="15" spans="1:27" s="9" customFormat="1" ht="16.899999999999999" customHeight="1">
      <c r="A15" s="6">
        <v>8</v>
      </c>
      <c r="B15" s="17" t="s">
        <v>16</v>
      </c>
      <c r="C15" s="24" t="s">
        <v>17</v>
      </c>
      <c r="D15" s="203">
        <v>1</v>
      </c>
      <c r="E15" s="223"/>
      <c r="F15" s="205"/>
      <c r="G15" s="223"/>
      <c r="H15" s="203"/>
      <c r="I15" s="223"/>
      <c r="J15" s="207"/>
      <c r="K15" s="223"/>
      <c r="L15" s="203"/>
      <c r="M15" s="223"/>
      <c r="N15" s="221"/>
      <c r="O15" s="223"/>
      <c r="P15" s="203"/>
      <c r="Q15" s="223"/>
      <c r="R15" s="209"/>
      <c r="S15" s="223"/>
      <c r="T15" s="203"/>
      <c r="U15" s="223"/>
      <c r="V15" s="224"/>
      <c r="W15" s="223"/>
      <c r="X15" s="203"/>
      <c r="Y15" s="223"/>
      <c r="Z15" s="8">
        <f t="shared" si="0"/>
        <v>1</v>
      </c>
      <c r="AA15" s="8">
        <f t="shared" si="1"/>
        <v>1</v>
      </c>
    </row>
    <row r="16" spans="1:27" s="9" customFormat="1" ht="16.899999999999999" customHeight="1">
      <c r="A16" s="6">
        <v>9</v>
      </c>
      <c r="B16" s="17" t="s">
        <v>18</v>
      </c>
      <c r="C16" s="24" t="s">
        <v>19</v>
      </c>
      <c r="D16" s="203"/>
      <c r="E16" s="223"/>
      <c r="F16" s="205"/>
      <c r="G16" s="223"/>
      <c r="H16" s="203"/>
      <c r="I16" s="223"/>
      <c r="J16" s="207"/>
      <c r="K16" s="223"/>
      <c r="L16" s="203"/>
      <c r="M16" s="223"/>
      <c r="N16" s="221"/>
      <c r="O16" s="223"/>
      <c r="P16" s="203"/>
      <c r="Q16" s="223"/>
      <c r="R16" s="209"/>
      <c r="S16" s="223"/>
      <c r="T16" s="203"/>
      <c r="U16" s="223"/>
      <c r="V16" s="224"/>
      <c r="W16" s="223"/>
      <c r="X16" s="203"/>
      <c r="Y16" s="223"/>
      <c r="Z16" s="8">
        <f t="shared" si="0"/>
        <v>0</v>
      </c>
      <c r="AA16" s="8">
        <f t="shared" si="1"/>
        <v>0</v>
      </c>
    </row>
    <row r="17" spans="1:28" s="9" customFormat="1" ht="16.899999999999999" customHeight="1">
      <c r="A17" s="6">
        <v>10</v>
      </c>
      <c r="B17" s="17" t="s">
        <v>118</v>
      </c>
      <c r="C17" s="24" t="s">
        <v>20</v>
      </c>
      <c r="D17" s="203"/>
      <c r="E17" s="223"/>
      <c r="F17" s="205"/>
      <c r="G17" s="223"/>
      <c r="H17" s="203"/>
      <c r="I17" s="223"/>
      <c r="J17" s="207"/>
      <c r="K17" s="223"/>
      <c r="L17" s="203"/>
      <c r="M17" s="223"/>
      <c r="N17" s="221"/>
      <c r="O17" s="223"/>
      <c r="P17" s="203"/>
      <c r="Q17" s="223"/>
      <c r="R17" s="209"/>
      <c r="S17" s="223"/>
      <c r="T17" s="203"/>
      <c r="U17" s="223"/>
      <c r="V17" s="224"/>
      <c r="W17" s="223"/>
      <c r="X17" s="203"/>
      <c r="Y17" s="223"/>
      <c r="Z17" s="8">
        <f t="shared" si="0"/>
        <v>0</v>
      </c>
      <c r="AA17" s="8">
        <f t="shared" si="1"/>
        <v>0</v>
      </c>
    </row>
    <row r="18" spans="1:28" s="9" customFormat="1" ht="16.899999999999999" customHeight="1">
      <c r="A18" s="6">
        <v>11</v>
      </c>
      <c r="B18" s="17" t="s">
        <v>21</v>
      </c>
      <c r="C18" s="24" t="s">
        <v>22</v>
      </c>
      <c r="D18" s="203">
        <v>1</v>
      </c>
      <c r="E18" s="223"/>
      <c r="F18" s="205"/>
      <c r="G18" s="223"/>
      <c r="H18" s="203"/>
      <c r="I18" s="223"/>
      <c r="J18" s="207">
        <v>1</v>
      </c>
      <c r="K18" s="223"/>
      <c r="L18" s="203">
        <v>1</v>
      </c>
      <c r="M18" s="223"/>
      <c r="N18" s="221"/>
      <c r="O18" s="223"/>
      <c r="P18" s="203"/>
      <c r="Q18" s="223"/>
      <c r="R18" s="209"/>
      <c r="S18" s="223"/>
      <c r="T18" s="203"/>
      <c r="U18" s="223"/>
      <c r="V18" s="224"/>
      <c r="W18" s="223"/>
      <c r="X18" s="203"/>
      <c r="Y18" s="223"/>
      <c r="Z18" s="8">
        <f t="shared" si="0"/>
        <v>3</v>
      </c>
      <c r="AA18" s="8">
        <f t="shared" si="1"/>
        <v>3</v>
      </c>
    </row>
    <row r="19" spans="1:28" s="9" customFormat="1" ht="16.899999999999999" customHeight="1">
      <c r="A19" s="6">
        <v>12</v>
      </c>
      <c r="B19" s="17" t="s">
        <v>165</v>
      </c>
      <c r="C19" s="24" t="s">
        <v>166</v>
      </c>
      <c r="D19" s="203"/>
      <c r="E19" s="223"/>
      <c r="F19" s="205"/>
      <c r="G19" s="223"/>
      <c r="H19" s="203"/>
      <c r="I19" s="223"/>
      <c r="J19" s="207"/>
      <c r="K19" s="223"/>
      <c r="L19" s="203"/>
      <c r="M19" s="223"/>
      <c r="N19" s="221"/>
      <c r="O19" s="223"/>
      <c r="P19" s="203"/>
      <c r="Q19" s="223"/>
      <c r="R19" s="209"/>
      <c r="S19" s="223"/>
      <c r="T19" s="203"/>
      <c r="U19" s="223"/>
      <c r="V19" s="224"/>
      <c r="W19" s="223"/>
      <c r="X19" s="203"/>
      <c r="Y19" s="223"/>
      <c r="Z19" s="8">
        <f t="shared" si="0"/>
        <v>0</v>
      </c>
      <c r="AA19" s="8">
        <f t="shared" si="1"/>
        <v>0</v>
      </c>
    </row>
    <row r="20" spans="1:28" s="9" customFormat="1" ht="16.899999999999999" customHeight="1">
      <c r="A20" s="6"/>
      <c r="B20" s="17" t="s">
        <v>242</v>
      </c>
      <c r="C20" s="24" t="s">
        <v>243</v>
      </c>
      <c r="D20" s="203"/>
      <c r="E20" s="223"/>
      <c r="F20" s="205"/>
      <c r="G20" s="223"/>
      <c r="H20" s="203"/>
      <c r="I20" s="223"/>
      <c r="J20" s="207"/>
      <c r="K20" s="223"/>
      <c r="L20" s="203"/>
      <c r="M20" s="223"/>
      <c r="N20" s="221"/>
      <c r="O20" s="223"/>
      <c r="P20" s="203"/>
      <c r="Q20" s="223"/>
      <c r="R20" s="209"/>
      <c r="S20" s="223"/>
      <c r="T20" s="203"/>
      <c r="U20" s="223"/>
      <c r="V20" s="224"/>
      <c r="W20" s="223"/>
      <c r="X20" s="203"/>
      <c r="Y20" s="223"/>
      <c r="Z20" s="8">
        <f>COUNT(D20:Y20)</f>
        <v>0</v>
      </c>
      <c r="AA20" s="8">
        <f>SUM(D20:Y20)</f>
        <v>0</v>
      </c>
    </row>
    <row r="21" spans="1:28" s="9" customFormat="1" ht="16.899999999999999" customHeight="1">
      <c r="A21" s="6">
        <v>13</v>
      </c>
      <c r="B21" s="17" t="s">
        <v>159</v>
      </c>
      <c r="C21" s="75" t="s">
        <v>160</v>
      </c>
      <c r="D21" s="203"/>
      <c r="E21" s="223"/>
      <c r="F21" s="205"/>
      <c r="G21" s="223"/>
      <c r="H21" s="203">
        <v>1</v>
      </c>
      <c r="I21" s="223"/>
      <c r="J21" s="207"/>
      <c r="K21" s="223"/>
      <c r="L21" s="203"/>
      <c r="M21" s="223"/>
      <c r="N21" s="221"/>
      <c r="O21" s="223"/>
      <c r="P21" s="203"/>
      <c r="Q21" s="223"/>
      <c r="R21" s="209"/>
      <c r="S21" s="223"/>
      <c r="T21" s="203"/>
      <c r="U21" s="223"/>
      <c r="V21" s="224"/>
      <c r="W21" s="223"/>
      <c r="X21" s="203"/>
      <c r="Y21" s="223"/>
      <c r="Z21" s="8">
        <f t="shared" si="0"/>
        <v>1</v>
      </c>
      <c r="AA21" s="8">
        <f t="shared" si="1"/>
        <v>1</v>
      </c>
    </row>
    <row r="22" spans="1:28" s="9" customFormat="1" ht="16.899999999999999" customHeight="1">
      <c r="A22" s="6">
        <v>14</v>
      </c>
      <c r="B22" s="17" t="s">
        <v>23</v>
      </c>
      <c r="C22" s="24" t="s">
        <v>24</v>
      </c>
      <c r="D22" s="203"/>
      <c r="E22" s="223"/>
      <c r="F22" s="205"/>
      <c r="G22" s="223"/>
      <c r="H22" s="203"/>
      <c r="I22" s="223"/>
      <c r="J22" s="207"/>
      <c r="K22" s="223"/>
      <c r="L22" s="203"/>
      <c r="M22" s="223"/>
      <c r="N22" s="221"/>
      <c r="O22" s="223"/>
      <c r="P22" s="203"/>
      <c r="Q22" s="223"/>
      <c r="R22" s="209"/>
      <c r="S22" s="223"/>
      <c r="T22" s="203"/>
      <c r="U22" s="223"/>
      <c r="V22" s="224"/>
      <c r="W22" s="223"/>
      <c r="X22" s="203"/>
      <c r="Y22" s="223"/>
      <c r="Z22" s="8">
        <f t="shared" si="0"/>
        <v>0</v>
      </c>
      <c r="AA22" s="8">
        <f t="shared" si="1"/>
        <v>0</v>
      </c>
    </row>
    <row r="23" spans="1:28" s="9" customFormat="1" ht="16.899999999999999" customHeight="1">
      <c r="A23" s="6">
        <v>15</v>
      </c>
      <c r="B23" s="17" t="s">
        <v>119</v>
      </c>
      <c r="C23" s="24" t="s">
        <v>25</v>
      </c>
      <c r="D23" s="203"/>
      <c r="E23" s="223"/>
      <c r="F23" s="205"/>
      <c r="G23" s="223"/>
      <c r="H23" s="203"/>
      <c r="I23" s="223"/>
      <c r="J23" s="207"/>
      <c r="K23" s="223"/>
      <c r="L23" s="203">
        <v>1</v>
      </c>
      <c r="M23" s="223"/>
      <c r="N23" s="221">
        <v>2</v>
      </c>
      <c r="O23" s="223"/>
      <c r="P23" s="203">
        <v>1</v>
      </c>
      <c r="Q23" s="223"/>
      <c r="R23" s="209"/>
      <c r="S23" s="223"/>
      <c r="T23" s="203">
        <v>1</v>
      </c>
      <c r="U23" s="223"/>
      <c r="V23" s="224"/>
      <c r="W23" s="223"/>
      <c r="X23" s="203">
        <v>1</v>
      </c>
      <c r="Y23" s="223"/>
      <c r="Z23" s="8">
        <f t="shared" si="0"/>
        <v>5</v>
      </c>
      <c r="AA23" s="8">
        <f t="shared" si="1"/>
        <v>6</v>
      </c>
    </row>
    <row r="24" spans="1:28" s="9" customFormat="1" ht="16.899999999999999" customHeight="1">
      <c r="A24" s="6">
        <v>16</v>
      </c>
      <c r="B24" s="17" t="s">
        <v>120</v>
      </c>
      <c r="C24" s="24" t="s">
        <v>26</v>
      </c>
      <c r="D24" s="203"/>
      <c r="E24" s="223"/>
      <c r="F24" s="205"/>
      <c r="G24" s="223"/>
      <c r="H24" s="203"/>
      <c r="I24" s="223"/>
      <c r="J24" s="207"/>
      <c r="K24" s="223"/>
      <c r="L24" s="203"/>
      <c r="M24" s="223"/>
      <c r="N24" s="221"/>
      <c r="O24" s="223"/>
      <c r="P24" s="203"/>
      <c r="Q24" s="223"/>
      <c r="R24" s="209"/>
      <c r="S24" s="223"/>
      <c r="T24" s="203"/>
      <c r="U24" s="223"/>
      <c r="V24" s="224"/>
      <c r="W24" s="223"/>
      <c r="X24" s="203"/>
      <c r="Y24" s="223"/>
      <c r="Z24" s="8">
        <f t="shared" si="0"/>
        <v>0</v>
      </c>
      <c r="AA24" s="8">
        <f t="shared" si="1"/>
        <v>0</v>
      </c>
    </row>
    <row r="25" spans="1:28" s="9" customFormat="1" ht="16.899999999999999" customHeight="1">
      <c r="A25" s="6">
        <v>17</v>
      </c>
      <c r="B25" s="17" t="s">
        <v>121</v>
      </c>
      <c r="C25" s="24" t="s">
        <v>27</v>
      </c>
      <c r="D25" s="203"/>
      <c r="E25" s="223"/>
      <c r="F25" s="205"/>
      <c r="G25" s="223"/>
      <c r="H25" s="203"/>
      <c r="I25" s="223"/>
      <c r="J25" s="207"/>
      <c r="K25" s="223"/>
      <c r="L25" s="203"/>
      <c r="M25" s="223"/>
      <c r="N25" s="221"/>
      <c r="O25" s="223"/>
      <c r="P25" s="203"/>
      <c r="Q25" s="223"/>
      <c r="R25" s="209"/>
      <c r="S25" s="223"/>
      <c r="T25" s="203"/>
      <c r="U25" s="223"/>
      <c r="V25" s="224"/>
      <c r="W25" s="223"/>
      <c r="X25" s="203"/>
      <c r="Y25" s="223"/>
      <c r="Z25" s="8">
        <f t="shared" si="0"/>
        <v>0</v>
      </c>
      <c r="AA25" s="8">
        <f t="shared" si="1"/>
        <v>0</v>
      </c>
    </row>
    <row r="26" spans="1:28" s="9" customFormat="1" ht="16.899999999999999" customHeight="1">
      <c r="A26" s="6">
        <v>18</v>
      </c>
      <c r="B26" s="17" t="s">
        <v>28</v>
      </c>
      <c r="C26" s="24" t="s">
        <v>29</v>
      </c>
      <c r="D26" s="203"/>
      <c r="E26" s="223"/>
      <c r="F26" s="205"/>
      <c r="G26" s="223"/>
      <c r="H26" s="203"/>
      <c r="I26" s="223"/>
      <c r="J26" s="207"/>
      <c r="K26" s="223"/>
      <c r="L26" s="203"/>
      <c r="M26" s="223"/>
      <c r="N26" s="221"/>
      <c r="O26" s="223"/>
      <c r="P26" s="203"/>
      <c r="Q26" s="223"/>
      <c r="R26" s="209"/>
      <c r="S26" s="223"/>
      <c r="T26" s="203"/>
      <c r="U26" s="223"/>
      <c r="V26" s="224">
        <v>1</v>
      </c>
      <c r="W26" s="223"/>
      <c r="X26" s="203"/>
      <c r="Y26" s="223"/>
      <c r="Z26" s="8">
        <f t="shared" si="0"/>
        <v>1</v>
      </c>
      <c r="AA26" s="8">
        <f t="shared" si="1"/>
        <v>1</v>
      </c>
      <c r="AB26" s="9" t="s">
        <v>182</v>
      </c>
    </row>
    <row r="27" spans="1:28" s="9" customFormat="1" ht="16.899999999999999" customHeight="1">
      <c r="A27" s="6">
        <v>19</v>
      </c>
      <c r="B27" s="17" t="s">
        <v>30</v>
      </c>
      <c r="C27" s="24" t="s">
        <v>31</v>
      </c>
      <c r="D27" s="203"/>
      <c r="E27" s="223"/>
      <c r="F27" s="205"/>
      <c r="G27" s="223"/>
      <c r="H27" s="203"/>
      <c r="I27" s="223"/>
      <c r="J27" s="207"/>
      <c r="K27" s="223"/>
      <c r="L27" s="203"/>
      <c r="M27" s="223"/>
      <c r="N27" s="221"/>
      <c r="O27" s="223"/>
      <c r="P27" s="203"/>
      <c r="Q27" s="223"/>
      <c r="R27" s="209"/>
      <c r="S27" s="223"/>
      <c r="T27" s="203"/>
      <c r="U27" s="223"/>
      <c r="V27" s="224"/>
      <c r="W27" s="223"/>
      <c r="X27" s="203"/>
      <c r="Y27" s="223"/>
      <c r="Z27" s="8">
        <f t="shared" si="0"/>
        <v>0</v>
      </c>
      <c r="AA27" s="8">
        <f t="shared" si="1"/>
        <v>0</v>
      </c>
      <c r="AB27" s="9" t="s">
        <v>182</v>
      </c>
    </row>
    <row r="28" spans="1:28" s="9" customFormat="1" ht="16.899999999999999" customHeight="1">
      <c r="A28" s="6">
        <v>20</v>
      </c>
      <c r="B28" s="17" t="s">
        <v>32</v>
      </c>
      <c r="C28" s="24" t="s">
        <v>33</v>
      </c>
      <c r="D28" s="203"/>
      <c r="E28" s="223"/>
      <c r="F28" s="205"/>
      <c r="G28" s="223"/>
      <c r="H28" s="203"/>
      <c r="I28" s="223"/>
      <c r="J28" s="207"/>
      <c r="K28" s="223"/>
      <c r="L28" s="203"/>
      <c r="M28" s="223"/>
      <c r="N28" s="221"/>
      <c r="O28" s="223"/>
      <c r="P28" s="203"/>
      <c r="Q28" s="223"/>
      <c r="R28" s="209"/>
      <c r="S28" s="223"/>
      <c r="T28" s="203"/>
      <c r="U28" s="223"/>
      <c r="V28" s="224"/>
      <c r="W28" s="223"/>
      <c r="X28" s="203"/>
      <c r="Y28" s="223"/>
      <c r="Z28" s="8">
        <f t="shared" si="0"/>
        <v>0</v>
      </c>
      <c r="AA28" s="8">
        <f t="shared" si="1"/>
        <v>0</v>
      </c>
    </row>
    <row r="29" spans="1:28" s="9" customFormat="1" ht="16.899999999999999" customHeight="1">
      <c r="A29" s="6">
        <v>21</v>
      </c>
      <c r="B29" s="17" t="s">
        <v>34</v>
      </c>
      <c r="C29" s="24" t="s">
        <v>35</v>
      </c>
      <c r="D29" s="203"/>
      <c r="E29" s="223"/>
      <c r="F29" s="205"/>
      <c r="G29" s="223"/>
      <c r="H29" s="203"/>
      <c r="I29" s="223"/>
      <c r="J29" s="207"/>
      <c r="K29" s="223"/>
      <c r="L29" s="203"/>
      <c r="M29" s="223"/>
      <c r="N29" s="221"/>
      <c r="O29" s="223"/>
      <c r="P29" s="203"/>
      <c r="Q29" s="223"/>
      <c r="R29" s="209"/>
      <c r="S29" s="223"/>
      <c r="T29" s="203"/>
      <c r="U29" s="223"/>
      <c r="V29" s="224"/>
      <c r="W29" s="223"/>
      <c r="X29" s="203">
        <v>1</v>
      </c>
      <c r="Y29" s="223"/>
      <c r="Z29" s="8">
        <f t="shared" si="0"/>
        <v>1</v>
      </c>
      <c r="AA29" s="8">
        <f t="shared" si="1"/>
        <v>1</v>
      </c>
      <c r="AB29" s="9" t="s">
        <v>182</v>
      </c>
    </row>
    <row r="30" spans="1:28" s="9" customFormat="1" ht="16.899999999999999" customHeight="1">
      <c r="A30" s="6">
        <v>22</v>
      </c>
      <c r="B30" s="17" t="s">
        <v>36</v>
      </c>
      <c r="C30" s="24" t="s">
        <v>37</v>
      </c>
      <c r="D30" s="203"/>
      <c r="E30" s="223"/>
      <c r="F30" s="205"/>
      <c r="G30" s="223"/>
      <c r="H30" s="203"/>
      <c r="I30" s="223"/>
      <c r="J30" s="207"/>
      <c r="K30" s="223"/>
      <c r="L30" s="203">
        <v>2</v>
      </c>
      <c r="M30" s="223"/>
      <c r="N30" s="221"/>
      <c r="O30" s="223"/>
      <c r="P30" s="203"/>
      <c r="Q30" s="223"/>
      <c r="R30" s="209"/>
      <c r="S30" s="223"/>
      <c r="T30" s="203">
        <v>2</v>
      </c>
      <c r="U30" s="223"/>
      <c r="V30" s="224">
        <v>2</v>
      </c>
      <c r="W30" s="223"/>
      <c r="X30" s="203">
        <v>1</v>
      </c>
      <c r="Y30" s="223"/>
      <c r="Z30" s="8">
        <f t="shared" si="0"/>
        <v>4</v>
      </c>
      <c r="AA30" s="8">
        <f t="shared" si="1"/>
        <v>7</v>
      </c>
    </row>
    <row r="31" spans="1:28" s="9" customFormat="1" ht="16.899999999999999" customHeight="1">
      <c r="A31" s="6">
        <v>23</v>
      </c>
      <c r="B31" s="17" t="s">
        <v>122</v>
      </c>
      <c r="C31" s="24" t="s">
        <v>38</v>
      </c>
      <c r="D31" s="203">
        <v>1</v>
      </c>
      <c r="E31" s="223"/>
      <c r="F31" s="205"/>
      <c r="G31" s="223"/>
      <c r="H31" s="203"/>
      <c r="I31" s="223"/>
      <c r="J31" s="207"/>
      <c r="K31" s="223"/>
      <c r="L31" s="203"/>
      <c r="M31" s="223"/>
      <c r="N31" s="221">
        <v>1</v>
      </c>
      <c r="O31" s="223"/>
      <c r="P31" s="203"/>
      <c r="Q31" s="223"/>
      <c r="R31" s="209">
        <v>2</v>
      </c>
      <c r="S31" s="223"/>
      <c r="T31" s="203"/>
      <c r="U31" s="223"/>
      <c r="V31" s="224">
        <v>1</v>
      </c>
      <c r="W31" s="223"/>
      <c r="X31" s="203"/>
      <c r="Y31" s="223"/>
      <c r="Z31" s="8">
        <f t="shared" si="0"/>
        <v>4</v>
      </c>
      <c r="AA31" s="8">
        <f t="shared" si="1"/>
        <v>5</v>
      </c>
    </row>
    <row r="32" spans="1:28" s="9" customFormat="1" ht="16.899999999999999" customHeight="1">
      <c r="A32" s="6">
        <v>24</v>
      </c>
      <c r="B32" s="17" t="s">
        <v>123</v>
      </c>
      <c r="C32" s="24" t="s">
        <v>39</v>
      </c>
      <c r="D32" s="203"/>
      <c r="E32" s="223"/>
      <c r="F32" s="205">
        <v>1</v>
      </c>
      <c r="G32" s="223"/>
      <c r="H32" s="203"/>
      <c r="I32" s="223"/>
      <c r="J32" s="207"/>
      <c r="K32" s="223"/>
      <c r="L32" s="203"/>
      <c r="M32" s="223"/>
      <c r="N32" s="221"/>
      <c r="O32" s="223"/>
      <c r="P32" s="203"/>
      <c r="Q32" s="223"/>
      <c r="R32" s="209"/>
      <c r="S32" s="223"/>
      <c r="T32" s="203">
        <v>1</v>
      </c>
      <c r="U32" s="223"/>
      <c r="V32" s="224"/>
      <c r="W32" s="223"/>
      <c r="X32" s="203"/>
      <c r="Y32" s="223"/>
      <c r="Z32" s="8">
        <f t="shared" si="0"/>
        <v>2</v>
      </c>
      <c r="AA32" s="8">
        <f t="shared" si="1"/>
        <v>2</v>
      </c>
    </row>
    <row r="33" spans="1:28" s="9" customFormat="1" ht="16.899999999999999" customHeight="1">
      <c r="A33" s="6">
        <v>25</v>
      </c>
      <c r="B33" s="17" t="s">
        <v>40</v>
      </c>
      <c r="C33" s="24" t="s">
        <v>41</v>
      </c>
      <c r="D33" s="203"/>
      <c r="E33" s="223"/>
      <c r="F33" s="205"/>
      <c r="G33" s="223"/>
      <c r="H33" s="203"/>
      <c r="I33" s="223"/>
      <c r="J33" s="207"/>
      <c r="K33" s="223"/>
      <c r="L33" s="203"/>
      <c r="M33" s="223"/>
      <c r="N33" s="221"/>
      <c r="O33" s="223"/>
      <c r="P33" s="203">
        <v>1</v>
      </c>
      <c r="Q33" s="223"/>
      <c r="R33" s="209"/>
      <c r="S33" s="223"/>
      <c r="T33" s="203"/>
      <c r="U33" s="223"/>
      <c r="V33" s="224"/>
      <c r="W33" s="223"/>
      <c r="X33" s="203"/>
      <c r="Y33" s="223"/>
      <c r="Z33" s="8">
        <f t="shared" si="0"/>
        <v>1</v>
      </c>
      <c r="AA33" s="8">
        <f t="shared" si="1"/>
        <v>1</v>
      </c>
    </row>
    <row r="34" spans="1:28" s="9" customFormat="1" ht="16.899999999999999" customHeight="1">
      <c r="A34" s="6">
        <v>26</v>
      </c>
      <c r="B34" s="17" t="s">
        <v>124</v>
      </c>
      <c r="C34" s="24" t="s">
        <v>177</v>
      </c>
      <c r="D34" s="203">
        <v>1</v>
      </c>
      <c r="E34" s="223"/>
      <c r="F34" s="205">
        <v>2</v>
      </c>
      <c r="G34" s="223"/>
      <c r="H34" s="203">
        <v>1</v>
      </c>
      <c r="I34" s="223"/>
      <c r="J34" s="207"/>
      <c r="K34" s="223"/>
      <c r="L34" s="203"/>
      <c r="M34" s="223"/>
      <c r="N34" s="221">
        <v>1</v>
      </c>
      <c r="O34" s="223"/>
      <c r="P34" s="203">
        <v>3</v>
      </c>
      <c r="Q34" s="223"/>
      <c r="R34" s="209"/>
      <c r="S34" s="223"/>
      <c r="T34" s="203">
        <v>1</v>
      </c>
      <c r="U34" s="223"/>
      <c r="V34" s="224">
        <v>1</v>
      </c>
      <c r="W34" s="223"/>
      <c r="X34" s="203"/>
      <c r="Y34" s="223"/>
      <c r="Z34" s="8">
        <f t="shared" si="0"/>
        <v>7</v>
      </c>
      <c r="AA34" s="8">
        <f t="shared" si="1"/>
        <v>10</v>
      </c>
    </row>
    <row r="35" spans="1:28" s="9" customFormat="1" ht="16.899999999999999" customHeight="1">
      <c r="A35" s="6">
        <v>27</v>
      </c>
      <c r="B35" s="17" t="s">
        <v>42</v>
      </c>
      <c r="C35" s="24" t="s">
        <v>43</v>
      </c>
      <c r="D35" s="203"/>
      <c r="E35" s="223"/>
      <c r="F35" s="205"/>
      <c r="G35" s="223"/>
      <c r="H35" s="203"/>
      <c r="I35" s="223"/>
      <c r="J35" s="207"/>
      <c r="K35" s="223"/>
      <c r="L35" s="203"/>
      <c r="M35" s="223"/>
      <c r="N35" s="221"/>
      <c r="O35" s="223"/>
      <c r="P35" s="203"/>
      <c r="Q35" s="223"/>
      <c r="R35" s="209"/>
      <c r="S35" s="223"/>
      <c r="T35" s="203"/>
      <c r="U35" s="223"/>
      <c r="V35" s="224"/>
      <c r="W35" s="223"/>
      <c r="X35" s="203"/>
      <c r="Y35" s="223"/>
      <c r="Z35" s="8">
        <f t="shared" si="0"/>
        <v>0</v>
      </c>
      <c r="AA35" s="8">
        <f t="shared" si="1"/>
        <v>0</v>
      </c>
    </row>
    <row r="36" spans="1:28" s="9" customFormat="1" ht="16.899999999999999" customHeight="1">
      <c r="A36" s="6">
        <v>28</v>
      </c>
      <c r="B36" s="17" t="s">
        <v>44</v>
      </c>
      <c r="C36" s="24" t="s">
        <v>45</v>
      </c>
      <c r="D36" s="203"/>
      <c r="E36" s="223"/>
      <c r="F36" s="205"/>
      <c r="G36" s="223"/>
      <c r="H36" s="203"/>
      <c r="I36" s="223"/>
      <c r="J36" s="207"/>
      <c r="K36" s="223"/>
      <c r="L36" s="203"/>
      <c r="M36" s="223"/>
      <c r="N36" s="221"/>
      <c r="O36" s="223"/>
      <c r="P36" s="203"/>
      <c r="Q36" s="223"/>
      <c r="R36" s="209"/>
      <c r="S36" s="223"/>
      <c r="T36" s="203"/>
      <c r="U36" s="223"/>
      <c r="V36" s="224"/>
      <c r="W36" s="223"/>
      <c r="X36" s="203"/>
      <c r="Y36" s="223"/>
      <c r="Z36" s="8">
        <f t="shared" si="0"/>
        <v>0</v>
      </c>
      <c r="AA36" s="8">
        <f t="shared" si="1"/>
        <v>0</v>
      </c>
    </row>
    <row r="37" spans="1:28" s="9" customFormat="1" ht="16.899999999999999" customHeight="1">
      <c r="A37" s="6">
        <v>29</v>
      </c>
      <c r="B37" s="17" t="s">
        <v>46</v>
      </c>
      <c r="C37" s="24" t="s">
        <v>47</v>
      </c>
      <c r="D37" s="203"/>
      <c r="E37" s="223"/>
      <c r="F37" s="205"/>
      <c r="G37" s="223"/>
      <c r="H37" s="203"/>
      <c r="I37" s="223"/>
      <c r="J37" s="207"/>
      <c r="K37" s="223"/>
      <c r="L37" s="203"/>
      <c r="M37" s="223"/>
      <c r="N37" s="221"/>
      <c r="O37" s="223"/>
      <c r="P37" s="203"/>
      <c r="Q37" s="223"/>
      <c r="R37" s="209"/>
      <c r="S37" s="223"/>
      <c r="T37" s="203"/>
      <c r="U37" s="223"/>
      <c r="V37" s="224"/>
      <c r="W37" s="223"/>
      <c r="X37" s="203"/>
      <c r="Y37" s="223"/>
      <c r="Z37" s="8">
        <f t="shared" si="0"/>
        <v>0</v>
      </c>
      <c r="AA37" s="8">
        <f t="shared" si="1"/>
        <v>0</v>
      </c>
    </row>
    <row r="38" spans="1:28" s="9" customFormat="1" ht="16.5" customHeight="1">
      <c r="A38" s="6">
        <v>30</v>
      </c>
      <c r="B38" s="17" t="s">
        <v>125</v>
      </c>
      <c r="C38" s="24" t="s">
        <v>48</v>
      </c>
      <c r="D38" s="203"/>
      <c r="E38" s="223"/>
      <c r="F38" s="205"/>
      <c r="G38" s="223"/>
      <c r="H38" s="203"/>
      <c r="I38" s="223"/>
      <c r="J38" s="207"/>
      <c r="K38" s="223"/>
      <c r="L38" s="203"/>
      <c r="M38" s="223"/>
      <c r="N38" s="221">
        <v>1</v>
      </c>
      <c r="O38" s="223"/>
      <c r="P38" s="203"/>
      <c r="Q38" s="223"/>
      <c r="R38" s="209"/>
      <c r="S38" s="223"/>
      <c r="T38" s="203"/>
      <c r="U38" s="223"/>
      <c r="V38" s="224"/>
      <c r="W38" s="223"/>
      <c r="X38" s="203"/>
      <c r="Y38" s="223"/>
      <c r="Z38" s="8">
        <f t="shared" si="0"/>
        <v>1</v>
      </c>
      <c r="AA38" s="8">
        <f t="shared" si="1"/>
        <v>1</v>
      </c>
    </row>
    <row r="39" spans="1:28" s="9" customFormat="1" ht="16.899999999999999" customHeight="1">
      <c r="A39" s="6">
        <v>31</v>
      </c>
      <c r="B39" s="17" t="s">
        <v>126</v>
      </c>
      <c r="C39" s="75" t="s">
        <v>49</v>
      </c>
      <c r="D39" s="203">
        <v>2</v>
      </c>
      <c r="E39" s="223"/>
      <c r="F39" s="205">
        <v>2</v>
      </c>
      <c r="G39" s="223"/>
      <c r="H39" s="203"/>
      <c r="I39" s="223"/>
      <c r="J39" s="207"/>
      <c r="K39" s="223"/>
      <c r="L39" s="203">
        <v>3</v>
      </c>
      <c r="M39" s="223"/>
      <c r="N39" s="221"/>
      <c r="O39" s="223"/>
      <c r="P39" s="203"/>
      <c r="Q39" s="223"/>
      <c r="R39" s="209"/>
      <c r="S39" s="223"/>
      <c r="T39" s="203">
        <v>2</v>
      </c>
      <c r="U39" s="223"/>
      <c r="V39" s="224"/>
      <c r="W39" s="223"/>
      <c r="X39" s="203"/>
      <c r="Y39" s="223"/>
      <c r="Z39" s="8">
        <f t="shared" si="0"/>
        <v>4</v>
      </c>
      <c r="AA39" s="8">
        <f t="shared" si="1"/>
        <v>9</v>
      </c>
      <c r="AB39" s="9" t="s">
        <v>182</v>
      </c>
    </row>
    <row r="40" spans="1:28" s="9" customFormat="1" ht="16.899999999999999" customHeight="1">
      <c r="A40" s="6">
        <v>32</v>
      </c>
      <c r="B40" s="17" t="s">
        <v>50</v>
      </c>
      <c r="C40" s="24" t="s">
        <v>51</v>
      </c>
      <c r="D40" s="203"/>
      <c r="E40" s="223"/>
      <c r="F40" s="205"/>
      <c r="G40" s="223"/>
      <c r="H40" s="203"/>
      <c r="I40" s="223"/>
      <c r="J40" s="207"/>
      <c r="K40" s="223"/>
      <c r="L40" s="203"/>
      <c r="M40" s="223"/>
      <c r="N40" s="221"/>
      <c r="O40" s="223"/>
      <c r="P40" s="203"/>
      <c r="Q40" s="223"/>
      <c r="R40" s="209"/>
      <c r="S40" s="223"/>
      <c r="T40" s="203"/>
      <c r="U40" s="223"/>
      <c r="V40" s="224"/>
      <c r="W40" s="223"/>
      <c r="X40" s="203"/>
      <c r="Y40" s="223"/>
      <c r="Z40" s="8">
        <f t="shared" si="0"/>
        <v>0</v>
      </c>
      <c r="AA40" s="8">
        <f t="shared" si="1"/>
        <v>0</v>
      </c>
    </row>
    <row r="41" spans="1:28" s="9" customFormat="1" ht="16.899999999999999" customHeight="1">
      <c r="A41" s="6">
        <v>33</v>
      </c>
      <c r="B41" s="17" t="s">
        <v>52</v>
      </c>
      <c r="C41" s="24" t="s">
        <v>53</v>
      </c>
      <c r="D41" s="203"/>
      <c r="E41" s="223"/>
      <c r="F41" s="205"/>
      <c r="G41" s="223"/>
      <c r="H41" s="203"/>
      <c r="I41" s="223"/>
      <c r="J41" s="207"/>
      <c r="K41" s="223"/>
      <c r="L41" s="203"/>
      <c r="M41" s="223"/>
      <c r="N41" s="221"/>
      <c r="O41" s="223"/>
      <c r="P41" s="203"/>
      <c r="Q41" s="223"/>
      <c r="R41" s="209"/>
      <c r="S41" s="223"/>
      <c r="T41" s="203"/>
      <c r="U41" s="223"/>
      <c r="V41" s="224"/>
      <c r="W41" s="223"/>
      <c r="X41" s="203"/>
      <c r="Y41" s="223"/>
      <c r="Z41" s="8">
        <f t="shared" ref="Z41:Z72" si="2">COUNT(D41:Y41)</f>
        <v>0</v>
      </c>
      <c r="AA41" s="8">
        <f t="shared" ref="AA41:AA72" si="3">SUM(D41:Y41)</f>
        <v>0</v>
      </c>
    </row>
    <row r="42" spans="1:28" s="9" customFormat="1" ht="16.899999999999999" customHeight="1">
      <c r="A42" s="6">
        <v>34</v>
      </c>
      <c r="B42" s="17" t="s">
        <v>54</v>
      </c>
      <c r="C42" s="24" t="s">
        <v>55</v>
      </c>
      <c r="D42" s="203"/>
      <c r="E42" s="223"/>
      <c r="F42" s="205"/>
      <c r="G42" s="223"/>
      <c r="H42" s="203"/>
      <c r="I42" s="223"/>
      <c r="J42" s="207"/>
      <c r="K42" s="223"/>
      <c r="L42" s="203"/>
      <c r="M42" s="223"/>
      <c r="N42" s="221">
        <v>1</v>
      </c>
      <c r="O42" s="223"/>
      <c r="P42" s="203">
        <v>2</v>
      </c>
      <c r="Q42" s="223"/>
      <c r="R42" s="209">
        <v>1</v>
      </c>
      <c r="S42" s="223"/>
      <c r="T42" s="203"/>
      <c r="U42" s="223"/>
      <c r="V42" s="224"/>
      <c r="W42" s="223"/>
      <c r="X42" s="203">
        <v>3</v>
      </c>
      <c r="Y42" s="223"/>
      <c r="Z42" s="8">
        <f t="shared" si="2"/>
        <v>4</v>
      </c>
      <c r="AA42" s="8">
        <f t="shared" si="3"/>
        <v>7</v>
      </c>
    </row>
    <row r="43" spans="1:28" s="9" customFormat="1" ht="16.899999999999999" customHeight="1">
      <c r="A43" s="6">
        <v>35</v>
      </c>
      <c r="B43" s="17" t="s">
        <v>127</v>
      </c>
      <c r="C43" s="24" t="s">
        <v>56</v>
      </c>
      <c r="D43" s="203">
        <v>1</v>
      </c>
      <c r="E43" s="223"/>
      <c r="F43" s="205">
        <v>2</v>
      </c>
      <c r="G43" s="223"/>
      <c r="H43" s="203"/>
      <c r="I43" s="223"/>
      <c r="J43" s="207"/>
      <c r="K43" s="223"/>
      <c r="L43" s="203"/>
      <c r="M43" s="223"/>
      <c r="N43" s="221">
        <v>1</v>
      </c>
      <c r="O43" s="223"/>
      <c r="P43" s="203"/>
      <c r="Q43" s="223"/>
      <c r="R43" s="209">
        <v>1</v>
      </c>
      <c r="S43" s="223"/>
      <c r="T43" s="203">
        <v>2</v>
      </c>
      <c r="U43" s="223"/>
      <c r="V43" s="224">
        <v>2</v>
      </c>
      <c r="W43" s="223"/>
      <c r="X43" s="203"/>
      <c r="Y43" s="223"/>
      <c r="Z43" s="8">
        <f t="shared" si="2"/>
        <v>6</v>
      </c>
      <c r="AA43" s="8">
        <f t="shared" si="3"/>
        <v>9</v>
      </c>
    </row>
    <row r="44" spans="1:28" s="9" customFormat="1" ht="16.899999999999999" customHeight="1">
      <c r="A44" s="6">
        <v>36</v>
      </c>
      <c r="B44" s="17" t="s">
        <v>128</v>
      </c>
      <c r="C44" s="24" t="s">
        <v>57</v>
      </c>
      <c r="D44" s="203">
        <v>1</v>
      </c>
      <c r="E44" s="223"/>
      <c r="F44" s="205">
        <v>1</v>
      </c>
      <c r="G44" s="223"/>
      <c r="H44" s="203">
        <v>1</v>
      </c>
      <c r="I44" s="223"/>
      <c r="J44" s="207"/>
      <c r="K44" s="223"/>
      <c r="L44" s="203">
        <v>2</v>
      </c>
      <c r="M44" s="223"/>
      <c r="N44" s="221"/>
      <c r="O44" s="223"/>
      <c r="P44" s="203"/>
      <c r="Q44" s="223"/>
      <c r="R44" s="209">
        <v>1</v>
      </c>
      <c r="S44" s="223"/>
      <c r="T44" s="203">
        <v>1</v>
      </c>
      <c r="U44" s="223"/>
      <c r="V44" s="224"/>
      <c r="W44" s="223"/>
      <c r="X44" s="203">
        <v>1</v>
      </c>
      <c r="Y44" s="223"/>
      <c r="Z44" s="8">
        <f t="shared" si="2"/>
        <v>7</v>
      </c>
      <c r="AA44" s="8">
        <f t="shared" si="3"/>
        <v>8</v>
      </c>
    </row>
    <row r="45" spans="1:28" s="9" customFormat="1" ht="16.899999999999999" customHeight="1">
      <c r="A45" s="6">
        <v>37</v>
      </c>
      <c r="B45" s="17" t="s">
        <v>129</v>
      </c>
      <c r="C45" s="24" t="s">
        <v>58</v>
      </c>
      <c r="D45" s="203">
        <v>2</v>
      </c>
      <c r="E45" s="223"/>
      <c r="F45" s="205">
        <v>1</v>
      </c>
      <c r="G45" s="223"/>
      <c r="H45" s="203"/>
      <c r="I45" s="223"/>
      <c r="J45" s="207"/>
      <c r="K45" s="223"/>
      <c r="L45" s="203"/>
      <c r="M45" s="223"/>
      <c r="N45" s="221"/>
      <c r="O45" s="223"/>
      <c r="P45" s="203"/>
      <c r="Q45" s="223"/>
      <c r="R45" s="209"/>
      <c r="S45" s="223"/>
      <c r="T45" s="203">
        <v>1</v>
      </c>
      <c r="U45" s="223"/>
      <c r="V45" s="224"/>
      <c r="W45" s="223"/>
      <c r="X45" s="203"/>
      <c r="Y45" s="223"/>
      <c r="Z45" s="8">
        <f t="shared" si="2"/>
        <v>3</v>
      </c>
      <c r="AA45" s="8">
        <f t="shared" si="3"/>
        <v>4</v>
      </c>
    </row>
    <row r="46" spans="1:28" s="9" customFormat="1" ht="16.899999999999999" customHeight="1">
      <c r="A46" s="6">
        <v>38</v>
      </c>
      <c r="B46" s="17" t="s">
        <v>130</v>
      </c>
      <c r="C46" s="24" t="s">
        <v>59</v>
      </c>
      <c r="D46" s="203"/>
      <c r="E46" s="223"/>
      <c r="F46" s="205"/>
      <c r="G46" s="223"/>
      <c r="H46" s="203"/>
      <c r="I46" s="223"/>
      <c r="J46" s="207"/>
      <c r="K46" s="223"/>
      <c r="L46" s="203"/>
      <c r="M46" s="223"/>
      <c r="N46" s="221"/>
      <c r="O46" s="223"/>
      <c r="P46" s="203"/>
      <c r="Q46" s="223"/>
      <c r="R46" s="209"/>
      <c r="S46" s="223"/>
      <c r="T46" s="203"/>
      <c r="U46" s="223"/>
      <c r="V46" s="224"/>
      <c r="W46" s="223"/>
      <c r="X46" s="203"/>
      <c r="Y46" s="223"/>
      <c r="Z46" s="8">
        <f t="shared" si="2"/>
        <v>0</v>
      </c>
      <c r="AA46" s="8">
        <f t="shared" si="3"/>
        <v>0</v>
      </c>
    </row>
    <row r="47" spans="1:28" s="9" customFormat="1" ht="16.899999999999999" customHeight="1">
      <c r="A47" s="6">
        <v>39</v>
      </c>
      <c r="B47" s="17" t="s">
        <v>60</v>
      </c>
      <c r="C47" s="24" t="s">
        <v>61</v>
      </c>
      <c r="D47" s="203"/>
      <c r="E47" s="223"/>
      <c r="F47" s="205"/>
      <c r="G47" s="223"/>
      <c r="H47" s="203"/>
      <c r="I47" s="223"/>
      <c r="J47" s="207"/>
      <c r="K47" s="223"/>
      <c r="L47" s="203"/>
      <c r="M47" s="223"/>
      <c r="N47" s="221"/>
      <c r="O47" s="223"/>
      <c r="P47" s="203"/>
      <c r="Q47" s="223"/>
      <c r="R47" s="209"/>
      <c r="S47" s="223"/>
      <c r="T47" s="203"/>
      <c r="U47" s="223"/>
      <c r="V47" s="224"/>
      <c r="W47" s="223"/>
      <c r="X47" s="203">
        <v>1</v>
      </c>
      <c r="Y47" s="223"/>
      <c r="Z47" s="8">
        <f t="shared" si="2"/>
        <v>1</v>
      </c>
      <c r="AA47" s="8">
        <f t="shared" si="3"/>
        <v>1</v>
      </c>
    </row>
    <row r="48" spans="1:28" s="9" customFormat="1" ht="16.5" customHeight="1">
      <c r="A48" s="6">
        <v>40</v>
      </c>
      <c r="B48" s="17" t="s">
        <v>62</v>
      </c>
      <c r="C48" s="24" t="s">
        <v>161</v>
      </c>
      <c r="D48" s="203"/>
      <c r="E48" s="223"/>
      <c r="F48" s="205"/>
      <c r="G48" s="223"/>
      <c r="H48" s="203"/>
      <c r="I48" s="223"/>
      <c r="J48" s="207"/>
      <c r="K48" s="223"/>
      <c r="L48" s="203"/>
      <c r="M48" s="223"/>
      <c r="N48" s="221"/>
      <c r="O48" s="223"/>
      <c r="P48" s="203"/>
      <c r="Q48" s="223"/>
      <c r="R48" s="209"/>
      <c r="S48" s="223"/>
      <c r="T48" s="203"/>
      <c r="U48" s="223"/>
      <c r="V48" s="224"/>
      <c r="W48" s="223"/>
      <c r="X48" s="203"/>
      <c r="Y48" s="223"/>
      <c r="Z48" s="8">
        <f t="shared" si="2"/>
        <v>0</v>
      </c>
      <c r="AA48" s="8">
        <f t="shared" si="3"/>
        <v>0</v>
      </c>
    </row>
    <row r="49" spans="1:27" s="9" customFormat="1" ht="16.899999999999999" customHeight="1">
      <c r="A49" s="6">
        <v>41</v>
      </c>
      <c r="B49" s="17" t="s">
        <v>63</v>
      </c>
      <c r="C49" s="75" t="s">
        <v>64</v>
      </c>
      <c r="D49" s="203"/>
      <c r="E49" s="223"/>
      <c r="F49" s="205"/>
      <c r="G49" s="223"/>
      <c r="H49" s="203"/>
      <c r="I49" s="223"/>
      <c r="J49" s="207"/>
      <c r="K49" s="223"/>
      <c r="L49" s="203"/>
      <c r="M49" s="223"/>
      <c r="N49" s="221"/>
      <c r="O49" s="223"/>
      <c r="P49" s="203"/>
      <c r="Q49" s="223"/>
      <c r="R49" s="209"/>
      <c r="S49" s="223"/>
      <c r="T49" s="203"/>
      <c r="U49" s="223"/>
      <c r="V49" s="224"/>
      <c r="W49" s="223"/>
      <c r="X49" s="203"/>
      <c r="Y49" s="223"/>
      <c r="Z49" s="8">
        <f t="shared" si="2"/>
        <v>0</v>
      </c>
      <c r="AA49" s="8">
        <f t="shared" si="3"/>
        <v>0</v>
      </c>
    </row>
    <row r="50" spans="1:27" s="9" customFormat="1" ht="16.899999999999999" customHeight="1">
      <c r="A50" s="6">
        <v>42</v>
      </c>
      <c r="B50" s="17" t="s">
        <v>65</v>
      </c>
      <c r="C50" s="24" t="s">
        <v>162</v>
      </c>
      <c r="D50" s="203"/>
      <c r="E50" s="223"/>
      <c r="F50" s="205"/>
      <c r="G50" s="223"/>
      <c r="H50" s="203"/>
      <c r="I50" s="223"/>
      <c r="J50" s="207"/>
      <c r="K50" s="223"/>
      <c r="L50" s="203"/>
      <c r="M50" s="223"/>
      <c r="N50" s="221"/>
      <c r="O50" s="223"/>
      <c r="P50" s="203">
        <v>1</v>
      </c>
      <c r="Q50" s="223"/>
      <c r="R50" s="209"/>
      <c r="S50" s="223"/>
      <c r="T50" s="203"/>
      <c r="U50" s="223"/>
      <c r="V50" s="224">
        <v>1</v>
      </c>
      <c r="W50" s="223"/>
      <c r="X50" s="203">
        <v>2</v>
      </c>
      <c r="Y50" s="223"/>
      <c r="Z50" s="8">
        <f t="shared" si="2"/>
        <v>3</v>
      </c>
      <c r="AA50" s="8">
        <f t="shared" si="3"/>
        <v>4</v>
      </c>
    </row>
    <row r="51" spans="1:27" s="9" customFormat="1" ht="16.899999999999999" customHeight="1">
      <c r="A51" s="6">
        <v>43</v>
      </c>
      <c r="B51" s="17" t="s">
        <v>131</v>
      </c>
      <c r="C51" s="24" t="s">
        <v>66</v>
      </c>
      <c r="D51" s="203"/>
      <c r="E51" s="223"/>
      <c r="F51" s="205"/>
      <c r="G51" s="223"/>
      <c r="H51" s="203"/>
      <c r="I51" s="223"/>
      <c r="J51" s="207">
        <v>1</v>
      </c>
      <c r="K51" s="223"/>
      <c r="L51" s="203"/>
      <c r="M51" s="223"/>
      <c r="N51" s="221"/>
      <c r="O51" s="223"/>
      <c r="P51" s="203"/>
      <c r="Q51" s="223"/>
      <c r="R51" s="209"/>
      <c r="S51" s="223"/>
      <c r="T51" s="203"/>
      <c r="U51" s="223"/>
      <c r="V51" s="224">
        <v>1</v>
      </c>
      <c r="W51" s="223"/>
      <c r="X51" s="203"/>
      <c r="Y51" s="223"/>
      <c r="Z51" s="8">
        <f t="shared" si="2"/>
        <v>2</v>
      </c>
      <c r="AA51" s="8">
        <f t="shared" si="3"/>
        <v>2</v>
      </c>
    </row>
    <row r="52" spans="1:27" s="9" customFormat="1" ht="16.899999999999999" customHeight="1">
      <c r="A52" s="6">
        <v>44</v>
      </c>
      <c r="B52" s="17" t="s">
        <v>132</v>
      </c>
      <c r="C52" s="24" t="s">
        <v>67</v>
      </c>
      <c r="D52" s="203"/>
      <c r="E52" s="223"/>
      <c r="F52" s="205"/>
      <c r="G52" s="223"/>
      <c r="H52" s="203"/>
      <c r="I52" s="223"/>
      <c r="J52" s="207"/>
      <c r="K52" s="223"/>
      <c r="L52" s="203"/>
      <c r="M52" s="223"/>
      <c r="N52" s="221"/>
      <c r="O52" s="223"/>
      <c r="P52" s="203">
        <v>1</v>
      </c>
      <c r="Q52" s="223"/>
      <c r="R52" s="209"/>
      <c r="S52" s="223"/>
      <c r="T52" s="203"/>
      <c r="U52" s="223"/>
      <c r="V52" s="224">
        <v>1</v>
      </c>
      <c r="W52" s="223"/>
      <c r="X52" s="203"/>
      <c r="Y52" s="223"/>
      <c r="Z52" s="8">
        <f t="shared" si="2"/>
        <v>2</v>
      </c>
      <c r="AA52" s="8">
        <f t="shared" si="3"/>
        <v>2</v>
      </c>
    </row>
    <row r="53" spans="1:27" s="9" customFormat="1" ht="16.899999999999999" customHeight="1">
      <c r="A53" s="6">
        <v>45</v>
      </c>
      <c r="B53" s="17" t="s">
        <v>133</v>
      </c>
      <c r="C53" s="24" t="s">
        <v>68</v>
      </c>
      <c r="D53" s="203"/>
      <c r="E53" s="223"/>
      <c r="F53" s="205">
        <v>2</v>
      </c>
      <c r="G53" s="223"/>
      <c r="H53" s="203">
        <v>1</v>
      </c>
      <c r="I53" s="223"/>
      <c r="J53" s="207">
        <v>1</v>
      </c>
      <c r="K53" s="223"/>
      <c r="L53" s="203">
        <v>2</v>
      </c>
      <c r="M53" s="223"/>
      <c r="N53" s="221"/>
      <c r="O53" s="223"/>
      <c r="P53" s="203">
        <v>3</v>
      </c>
      <c r="Q53" s="223"/>
      <c r="R53" s="209"/>
      <c r="S53" s="223"/>
      <c r="T53" s="203">
        <v>1</v>
      </c>
      <c r="U53" s="223"/>
      <c r="V53" s="224">
        <v>2</v>
      </c>
      <c r="W53" s="223"/>
      <c r="X53" s="203">
        <v>1</v>
      </c>
      <c r="Y53" s="223"/>
      <c r="Z53" s="8">
        <f t="shared" si="2"/>
        <v>8</v>
      </c>
      <c r="AA53" s="8">
        <f t="shared" si="3"/>
        <v>13</v>
      </c>
    </row>
    <row r="54" spans="1:27" s="9" customFormat="1" ht="16.899999999999999" customHeight="1">
      <c r="A54" s="6">
        <v>46</v>
      </c>
      <c r="B54" s="17" t="s">
        <v>134</v>
      </c>
      <c r="C54" s="24" t="s">
        <v>69</v>
      </c>
      <c r="D54" s="203"/>
      <c r="E54" s="223"/>
      <c r="F54" s="205"/>
      <c r="G54" s="223"/>
      <c r="H54" s="203"/>
      <c r="I54" s="223"/>
      <c r="J54" s="207"/>
      <c r="K54" s="223"/>
      <c r="L54" s="203"/>
      <c r="M54" s="223"/>
      <c r="N54" s="221">
        <v>1</v>
      </c>
      <c r="O54" s="223"/>
      <c r="P54" s="203">
        <v>1</v>
      </c>
      <c r="Q54" s="223"/>
      <c r="R54" s="209"/>
      <c r="S54" s="223"/>
      <c r="T54" s="203"/>
      <c r="U54" s="223"/>
      <c r="V54" s="224"/>
      <c r="W54" s="223"/>
      <c r="X54" s="203"/>
      <c r="Y54" s="223"/>
      <c r="Z54" s="8">
        <f t="shared" si="2"/>
        <v>2</v>
      </c>
      <c r="AA54" s="8">
        <f t="shared" si="3"/>
        <v>2</v>
      </c>
    </row>
    <row r="55" spans="1:27" s="9" customFormat="1" ht="16.899999999999999" customHeight="1">
      <c r="A55" s="6">
        <v>47</v>
      </c>
      <c r="B55" s="17" t="s">
        <v>70</v>
      </c>
      <c r="C55" s="24" t="s">
        <v>71</v>
      </c>
      <c r="D55" s="203"/>
      <c r="E55" s="223"/>
      <c r="F55" s="205"/>
      <c r="G55" s="223"/>
      <c r="H55" s="203"/>
      <c r="I55" s="223"/>
      <c r="J55" s="207"/>
      <c r="K55" s="223"/>
      <c r="L55" s="203"/>
      <c r="M55" s="223"/>
      <c r="N55" s="221"/>
      <c r="O55" s="223"/>
      <c r="P55" s="203"/>
      <c r="Q55" s="223"/>
      <c r="R55" s="209"/>
      <c r="S55" s="223"/>
      <c r="T55" s="203"/>
      <c r="U55" s="223"/>
      <c r="V55" s="224"/>
      <c r="W55" s="223"/>
      <c r="X55" s="203"/>
      <c r="Y55" s="223"/>
      <c r="Z55" s="8">
        <f t="shared" si="2"/>
        <v>0</v>
      </c>
      <c r="AA55" s="8">
        <f t="shared" si="3"/>
        <v>0</v>
      </c>
    </row>
    <row r="56" spans="1:27" s="9" customFormat="1" ht="16.899999999999999" customHeight="1">
      <c r="A56" s="6">
        <v>48</v>
      </c>
      <c r="B56" s="17" t="s">
        <v>72</v>
      </c>
      <c r="C56" s="75" t="s">
        <v>73</v>
      </c>
      <c r="D56" s="203"/>
      <c r="E56" s="223"/>
      <c r="F56" s="205"/>
      <c r="G56" s="223"/>
      <c r="H56" s="203"/>
      <c r="I56" s="223"/>
      <c r="J56" s="207"/>
      <c r="K56" s="223"/>
      <c r="L56" s="203"/>
      <c r="M56" s="223"/>
      <c r="N56" s="221"/>
      <c r="O56" s="223"/>
      <c r="P56" s="203"/>
      <c r="Q56" s="223"/>
      <c r="R56" s="209"/>
      <c r="S56" s="223"/>
      <c r="T56" s="203"/>
      <c r="U56" s="223"/>
      <c r="V56" s="224"/>
      <c r="W56" s="223"/>
      <c r="X56" s="203"/>
      <c r="Y56" s="223"/>
      <c r="Z56" s="8">
        <f t="shared" si="2"/>
        <v>0</v>
      </c>
      <c r="AA56" s="8">
        <f t="shared" si="3"/>
        <v>0</v>
      </c>
    </row>
    <row r="57" spans="1:27" s="9" customFormat="1" ht="16.899999999999999" customHeight="1">
      <c r="A57" s="6">
        <v>49</v>
      </c>
      <c r="B57" s="17" t="s">
        <v>135</v>
      </c>
      <c r="C57" s="24" t="s">
        <v>74</v>
      </c>
      <c r="D57" s="203"/>
      <c r="E57" s="223"/>
      <c r="F57" s="205"/>
      <c r="G57" s="223"/>
      <c r="H57" s="203"/>
      <c r="I57" s="223"/>
      <c r="J57" s="207"/>
      <c r="K57" s="223"/>
      <c r="L57" s="203"/>
      <c r="M57" s="223"/>
      <c r="N57" s="221"/>
      <c r="O57" s="223"/>
      <c r="P57" s="203"/>
      <c r="Q57" s="223"/>
      <c r="R57" s="209"/>
      <c r="S57" s="223"/>
      <c r="T57" s="203"/>
      <c r="U57" s="223"/>
      <c r="V57" s="224"/>
      <c r="W57" s="223"/>
      <c r="X57" s="203"/>
      <c r="Y57" s="223"/>
      <c r="Z57" s="8">
        <f t="shared" si="2"/>
        <v>0</v>
      </c>
      <c r="AA57" s="8">
        <f t="shared" si="3"/>
        <v>0</v>
      </c>
    </row>
    <row r="58" spans="1:27" s="9" customFormat="1" ht="16.899999999999999" customHeight="1">
      <c r="A58" s="6">
        <v>50</v>
      </c>
      <c r="B58" s="17" t="s">
        <v>136</v>
      </c>
      <c r="C58" s="24" t="s">
        <v>75</v>
      </c>
      <c r="D58" s="203">
        <v>2</v>
      </c>
      <c r="E58" s="223"/>
      <c r="F58" s="205">
        <v>2</v>
      </c>
      <c r="G58" s="223"/>
      <c r="H58" s="203"/>
      <c r="I58" s="223"/>
      <c r="J58" s="207">
        <v>2</v>
      </c>
      <c r="K58" s="223"/>
      <c r="L58" s="203">
        <v>1</v>
      </c>
      <c r="M58" s="223"/>
      <c r="N58" s="221">
        <v>3</v>
      </c>
      <c r="O58" s="223"/>
      <c r="P58" s="203">
        <v>3</v>
      </c>
      <c r="Q58" s="223"/>
      <c r="R58" s="209">
        <v>2</v>
      </c>
      <c r="S58" s="223"/>
      <c r="T58" s="203">
        <v>1</v>
      </c>
      <c r="U58" s="223"/>
      <c r="V58" s="224">
        <v>1</v>
      </c>
      <c r="W58" s="223"/>
      <c r="X58" s="203">
        <v>2</v>
      </c>
      <c r="Y58" s="223"/>
      <c r="Z58" s="8">
        <f t="shared" si="2"/>
        <v>10</v>
      </c>
      <c r="AA58" s="8">
        <f t="shared" si="3"/>
        <v>19</v>
      </c>
    </row>
    <row r="59" spans="1:27" s="9" customFormat="1" ht="16.899999999999999" customHeight="1">
      <c r="A59" s="6">
        <v>51</v>
      </c>
      <c r="B59" s="17" t="s">
        <v>137</v>
      </c>
      <c r="C59" s="24" t="s">
        <v>76</v>
      </c>
      <c r="D59" s="203"/>
      <c r="E59" s="223"/>
      <c r="F59" s="205"/>
      <c r="G59" s="223"/>
      <c r="H59" s="203"/>
      <c r="I59" s="223"/>
      <c r="J59" s="207"/>
      <c r="K59" s="223"/>
      <c r="L59" s="203"/>
      <c r="M59" s="223"/>
      <c r="N59" s="221"/>
      <c r="O59" s="223"/>
      <c r="P59" s="203">
        <v>1</v>
      </c>
      <c r="Q59" s="223"/>
      <c r="R59" s="209"/>
      <c r="S59" s="223"/>
      <c r="T59" s="203"/>
      <c r="U59" s="223"/>
      <c r="V59" s="224">
        <v>1</v>
      </c>
      <c r="W59" s="223"/>
      <c r="X59" s="203"/>
      <c r="Y59" s="223"/>
      <c r="Z59" s="8">
        <f t="shared" si="2"/>
        <v>2</v>
      </c>
      <c r="AA59" s="8">
        <f t="shared" si="3"/>
        <v>2</v>
      </c>
    </row>
    <row r="60" spans="1:27" s="9" customFormat="1" ht="16.899999999999999" customHeight="1">
      <c r="A60" s="6">
        <v>52</v>
      </c>
      <c r="B60" s="17" t="s">
        <v>138</v>
      </c>
      <c r="C60" s="24" t="s">
        <v>77</v>
      </c>
      <c r="D60" s="203"/>
      <c r="E60" s="223"/>
      <c r="F60" s="205"/>
      <c r="G60" s="223"/>
      <c r="H60" s="203"/>
      <c r="I60" s="223"/>
      <c r="J60" s="207"/>
      <c r="K60" s="223"/>
      <c r="L60" s="203"/>
      <c r="M60" s="223"/>
      <c r="N60" s="221"/>
      <c r="O60" s="223"/>
      <c r="P60" s="203"/>
      <c r="Q60" s="223"/>
      <c r="R60" s="209"/>
      <c r="S60" s="223"/>
      <c r="T60" s="203"/>
      <c r="U60" s="223"/>
      <c r="V60" s="224"/>
      <c r="W60" s="223"/>
      <c r="X60" s="203"/>
      <c r="Y60" s="223"/>
      <c r="Z60" s="8">
        <f t="shared" si="2"/>
        <v>0</v>
      </c>
      <c r="AA60" s="8">
        <f t="shared" si="3"/>
        <v>0</v>
      </c>
    </row>
    <row r="61" spans="1:27" s="9" customFormat="1" ht="16.899999999999999" customHeight="1">
      <c r="A61" s="6">
        <v>53</v>
      </c>
      <c r="B61" s="17" t="s">
        <v>78</v>
      </c>
      <c r="C61" s="24" t="s">
        <v>79</v>
      </c>
      <c r="D61" s="203"/>
      <c r="E61" s="223"/>
      <c r="F61" s="205"/>
      <c r="G61" s="223"/>
      <c r="H61" s="203"/>
      <c r="I61" s="223"/>
      <c r="J61" s="207"/>
      <c r="K61" s="223"/>
      <c r="L61" s="203">
        <v>1</v>
      </c>
      <c r="M61" s="223"/>
      <c r="N61" s="221"/>
      <c r="O61" s="223"/>
      <c r="P61" s="203">
        <v>1</v>
      </c>
      <c r="Q61" s="223"/>
      <c r="R61" s="209"/>
      <c r="S61" s="223"/>
      <c r="T61" s="203"/>
      <c r="U61" s="223"/>
      <c r="V61" s="224"/>
      <c r="W61" s="223"/>
      <c r="X61" s="203"/>
      <c r="Y61" s="223"/>
      <c r="Z61" s="8">
        <f t="shared" si="2"/>
        <v>2</v>
      </c>
      <c r="AA61" s="8">
        <f t="shared" si="3"/>
        <v>2</v>
      </c>
    </row>
    <row r="62" spans="1:27" s="9" customFormat="1" ht="16.899999999999999" customHeight="1">
      <c r="A62" s="6">
        <v>54</v>
      </c>
      <c r="B62" s="17" t="s">
        <v>139</v>
      </c>
      <c r="C62" s="24" t="s">
        <v>80</v>
      </c>
      <c r="D62" s="203"/>
      <c r="E62" s="223"/>
      <c r="F62" s="205"/>
      <c r="G62" s="223"/>
      <c r="H62" s="203">
        <v>2</v>
      </c>
      <c r="I62" s="223"/>
      <c r="J62" s="207"/>
      <c r="K62" s="223"/>
      <c r="L62" s="203"/>
      <c r="M62" s="223"/>
      <c r="N62" s="221"/>
      <c r="O62" s="223"/>
      <c r="P62" s="203"/>
      <c r="Q62" s="223"/>
      <c r="R62" s="209"/>
      <c r="S62" s="223"/>
      <c r="T62" s="203"/>
      <c r="U62" s="223"/>
      <c r="V62" s="224"/>
      <c r="W62" s="223"/>
      <c r="X62" s="203">
        <v>2</v>
      </c>
      <c r="Y62" s="223"/>
      <c r="Z62" s="8">
        <f t="shared" si="2"/>
        <v>2</v>
      </c>
      <c r="AA62" s="8">
        <f t="shared" si="3"/>
        <v>4</v>
      </c>
    </row>
    <row r="63" spans="1:27" s="9" customFormat="1" ht="16.899999999999999" customHeight="1">
      <c r="A63" s="6">
        <v>55</v>
      </c>
      <c r="B63" s="17" t="s">
        <v>140</v>
      </c>
      <c r="C63" s="24" t="s">
        <v>81</v>
      </c>
      <c r="D63" s="203"/>
      <c r="E63" s="223"/>
      <c r="F63" s="205"/>
      <c r="G63" s="223"/>
      <c r="H63" s="203"/>
      <c r="I63" s="223"/>
      <c r="J63" s="207"/>
      <c r="K63" s="223"/>
      <c r="L63" s="203"/>
      <c r="M63" s="223"/>
      <c r="N63" s="221"/>
      <c r="O63" s="223"/>
      <c r="P63" s="203"/>
      <c r="Q63" s="223"/>
      <c r="R63" s="209"/>
      <c r="S63" s="223"/>
      <c r="T63" s="203"/>
      <c r="U63" s="223"/>
      <c r="V63" s="224"/>
      <c r="W63" s="223"/>
      <c r="X63" s="203"/>
      <c r="Y63" s="223"/>
      <c r="Z63" s="8">
        <f t="shared" si="2"/>
        <v>0</v>
      </c>
      <c r="AA63" s="8">
        <f t="shared" si="3"/>
        <v>0</v>
      </c>
    </row>
    <row r="64" spans="1:27" s="9" customFormat="1" ht="16.899999999999999" customHeight="1">
      <c r="A64" s="6">
        <v>56</v>
      </c>
      <c r="B64" s="17" t="s">
        <v>82</v>
      </c>
      <c r="C64" s="24" t="s">
        <v>83</v>
      </c>
      <c r="D64" s="203"/>
      <c r="E64" s="223"/>
      <c r="F64" s="205"/>
      <c r="G64" s="223"/>
      <c r="H64" s="203"/>
      <c r="I64" s="223"/>
      <c r="J64" s="207"/>
      <c r="K64" s="223"/>
      <c r="L64" s="203"/>
      <c r="M64" s="223"/>
      <c r="N64" s="221"/>
      <c r="O64" s="223"/>
      <c r="P64" s="203"/>
      <c r="Q64" s="223"/>
      <c r="R64" s="209"/>
      <c r="S64" s="223"/>
      <c r="T64" s="203"/>
      <c r="U64" s="223"/>
      <c r="V64" s="224"/>
      <c r="W64" s="223"/>
      <c r="X64" s="203"/>
      <c r="Y64" s="223"/>
      <c r="Z64" s="8">
        <f t="shared" si="2"/>
        <v>0</v>
      </c>
      <c r="AA64" s="8">
        <f t="shared" si="3"/>
        <v>0</v>
      </c>
    </row>
    <row r="65" spans="1:27" s="9" customFormat="1" ht="16.899999999999999" customHeight="1">
      <c r="A65" s="6">
        <v>57</v>
      </c>
      <c r="B65" s="17" t="s">
        <v>84</v>
      </c>
      <c r="C65" s="24" t="s">
        <v>85</v>
      </c>
      <c r="D65" s="203"/>
      <c r="E65" s="223"/>
      <c r="F65" s="205"/>
      <c r="G65" s="223"/>
      <c r="H65" s="203"/>
      <c r="I65" s="223"/>
      <c r="J65" s="207"/>
      <c r="K65" s="223"/>
      <c r="L65" s="203"/>
      <c r="M65" s="223"/>
      <c r="N65" s="221"/>
      <c r="O65" s="223"/>
      <c r="P65" s="203"/>
      <c r="Q65" s="223"/>
      <c r="R65" s="209"/>
      <c r="S65" s="223"/>
      <c r="T65" s="203"/>
      <c r="U65" s="223"/>
      <c r="V65" s="224"/>
      <c r="W65" s="223"/>
      <c r="X65" s="203">
        <v>1</v>
      </c>
      <c r="Y65" s="223"/>
      <c r="Z65" s="8">
        <f t="shared" si="2"/>
        <v>1</v>
      </c>
      <c r="AA65" s="8">
        <f t="shared" si="3"/>
        <v>1</v>
      </c>
    </row>
    <row r="66" spans="1:27" s="9" customFormat="1" ht="16.899999999999999" customHeight="1">
      <c r="A66" s="6">
        <v>58</v>
      </c>
      <c r="B66" s="17" t="s">
        <v>86</v>
      </c>
      <c r="C66" s="24" t="s">
        <v>87</v>
      </c>
      <c r="D66" s="203"/>
      <c r="E66" s="223"/>
      <c r="F66" s="205"/>
      <c r="G66" s="223"/>
      <c r="H66" s="203"/>
      <c r="I66" s="223"/>
      <c r="J66" s="207"/>
      <c r="K66" s="223"/>
      <c r="L66" s="203"/>
      <c r="M66" s="223"/>
      <c r="N66" s="221"/>
      <c r="O66" s="223"/>
      <c r="P66" s="203"/>
      <c r="Q66" s="223"/>
      <c r="R66" s="209"/>
      <c r="S66" s="223"/>
      <c r="T66" s="203"/>
      <c r="U66" s="223"/>
      <c r="V66" s="224"/>
      <c r="W66" s="223"/>
      <c r="X66" s="203">
        <v>1</v>
      </c>
      <c r="Y66" s="223"/>
      <c r="Z66" s="8">
        <f t="shared" si="2"/>
        <v>1</v>
      </c>
      <c r="AA66" s="8">
        <f t="shared" si="3"/>
        <v>1</v>
      </c>
    </row>
    <row r="67" spans="1:27" s="9" customFormat="1" ht="16.899999999999999" customHeight="1">
      <c r="A67" s="6">
        <v>59</v>
      </c>
      <c r="B67" s="17" t="s">
        <v>88</v>
      </c>
      <c r="C67" s="24" t="s">
        <v>89</v>
      </c>
      <c r="D67" s="203"/>
      <c r="E67" s="223"/>
      <c r="F67" s="205"/>
      <c r="G67" s="223"/>
      <c r="H67" s="203"/>
      <c r="I67" s="223"/>
      <c r="J67" s="207"/>
      <c r="K67" s="223"/>
      <c r="L67" s="203"/>
      <c r="M67" s="223"/>
      <c r="N67" s="221"/>
      <c r="O67" s="223"/>
      <c r="P67" s="203"/>
      <c r="Q67" s="223"/>
      <c r="R67" s="209"/>
      <c r="S67" s="223"/>
      <c r="T67" s="203"/>
      <c r="U67" s="223"/>
      <c r="V67" s="224"/>
      <c r="W67" s="223"/>
      <c r="X67" s="203"/>
      <c r="Y67" s="223"/>
      <c r="Z67" s="8">
        <f t="shared" si="2"/>
        <v>0</v>
      </c>
      <c r="AA67" s="8">
        <f t="shared" si="3"/>
        <v>0</v>
      </c>
    </row>
    <row r="68" spans="1:27" s="9" customFormat="1" ht="16.899999999999999" customHeight="1">
      <c r="A68" s="6">
        <v>60</v>
      </c>
      <c r="B68" s="17" t="s">
        <v>141</v>
      </c>
      <c r="C68" s="24" t="s">
        <v>90</v>
      </c>
      <c r="D68" s="203"/>
      <c r="E68" s="223"/>
      <c r="F68" s="205"/>
      <c r="G68" s="223"/>
      <c r="H68" s="203"/>
      <c r="I68" s="223"/>
      <c r="J68" s="207"/>
      <c r="K68" s="223"/>
      <c r="L68" s="203"/>
      <c r="M68" s="223"/>
      <c r="N68" s="221"/>
      <c r="O68" s="223"/>
      <c r="P68" s="203"/>
      <c r="Q68" s="223"/>
      <c r="R68" s="209"/>
      <c r="S68" s="223"/>
      <c r="T68" s="203"/>
      <c r="U68" s="223"/>
      <c r="V68" s="224"/>
      <c r="W68" s="223"/>
      <c r="X68" s="203"/>
      <c r="Y68" s="223"/>
      <c r="Z68" s="8">
        <f t="shared" si="2"/>
        <v>0</v>
      </c>
      <c r="AA68" s="8">
        <f t="shared" si="3"/>
        <v>0</v>
      </c>
    </row>
    <row r="69" spans="1:27" s="9" customFormat="1" ht="16.899999999999999" customHeight="1">
      <c r="A69" s="6">
        <v>61</v>
      </c>
      <c r="B69" s="17" t="s">
        <v>142</v>
      </c>
      <c r="C69" s="24" t="s">
        <v>91</v>
      </c>
      <c r="D69" s="203"/>
      <c r="E69" s="223"/>
      <c r="F69" s="205"/>
      <c r="G69" s="223"/>
      <c r="H69" s="203"/>
      <c r="I69" s="223"/>
      <c r="J69" s="207"/>
      <c r="K69" s="223"/>
      <c r="L69" s="203"/>
      <c r="M69" s="223"/>
      <c r="N69" s="221"/>
      <c r="O69" s="223"/>
      <c r="P69" s="203"/>
      <c r="Q69" s="223"/>
      <c r="R69" s="209"/>
      <c r="S69" s="223"/>
      <c r="T69" s="203">
        <v>1</v>
      </c>
      <c r="U69" s="223"/>
      <c r="V69" s="224"/>
      <c r="W69" s="223"/>
      <c r="X69" s="203">
        <v>1</v>
      </c>
      <c r="Y69" s="223"/>
      <c r="Z69" s="8">
        <f t="shared" si="2"/>
        <v>2</v>
      </c>
      <c r="AA69" s="8">
        <f t="shared" si="3"/>
        <v>2</v>
      </c>
    </row>
    <row r="70" spans="1:27" s="9" customFormat="1" ht="16.899999999999999" customHeight="1">
      <c r="A70" s="6">
        <v>62</v>
      </c>
      <c r="B70" s="17" t="s">
        <v>143</v>
      </c>
      <c r="C70" s="75" t="s">
        <v>92</v>
      </c>
      <c r="D70" s="203"/>
      <c r="E70" s="223"/>
      <c r="F70" s="205">
        <v>1</v>
      </c>
      <c r="G70" s="223"/>
      <c r="H70" s="203"/>
      <c r="I70" s="223"/>
      <c r="J70" s="207">
        <v>1</v>
      </c>
      <c r="K70" s="223"/>
      <c r="L70" s="203">
        <v>1</v>
      </c>
      <c r="M70" s="223"/>
      <c r="N70" s="221"/>
      <c r="O70" s="223"/>
      <c r="P70" s="203"/>
      <c r="Q70" s="223"/>
      <c r="R70" s="209">
        <v>1</v>
      </c>
      <c r="S70" s="223"/>
      <c r="T70" s="203"/>
      <c r="U70" s="223"/>
      <c r="V70" s="224"/>
      <c r="W70" s="223"/>
      <c r="X70" s="203">
        <v>2</v>
      </c>
      <c r="Y70" s="223"/>
      <c r="Z70" s="8">
        <f t="shared" si="2"/>
        <v>5</v>
      </c>
      <c r="AA70" s="8">
        <f t="shared" si="3"/>
        <v>6</v>
      </c>
    </row>
    <row r="71" spans="1:27" s="9" customFormat="1" ht="16.899999999999999" customHeight="1">
      <c r="A71" s="6">
        <v>63</v>
      </c>
      <c r="B71" s="17" t="s">
        <v>144</v>
      </c>
      <c r="C71" s="24" t="s">
        <v>93</v>
      </c>
      <c r="D71" s="203"/>
      <c r="E71" s="223"/>
      <c r="F71" s="205"/>
      <c r="G71" s="223"/>
      <c r="H71" s="203"/>
      <c r="I71" s="223"/>
      <c r="J71" s="207"/>
      <c r="K71" s="223"/>
      <c r="L71" s="203"/>
      <c r="M71" s="223"/>
      <c r="N71" s="221"/>
      <c r="O71" s="223"/>
      <c r="P71" s="203">
        <v>1</v>
      </c>
      <c r="Q71" s="223"/>
      <c r="R71" s="209"/>
      <c r="S71" s="223"/>
      <c r="T71" s="203"/>
      <c r="U71" s="223"/>
      <c r="V71" s="224"/>
      <c r="W71" s="223"/>
      <c r="X71" s="203"/>
      <c r="Y71" s="223"/>
      <c r="Z71" s="8">
        <f t="shared" si="2"/>
        <v>1</v>
      </c>
      <c r="AA71" s="8">
        <f t="shared" si="3"/>
        <v>1</v>
      </c>
    </row>
    <row r="72" spans="1:27" s="9" customFormat="1" ht="16.899999999999999" customHeight="1">
      <c r="A72" s="6">
        <v>64</v>
      </c>
      <c r="B72" s="17" t="s">
        <v>94</v>
      </c>
      <c r="C72" s="24" t="s">
        <v>95</v>
      </c>
      <c r="D72" s="203"/>
      <c r="E72" s="223"/>
      <c r="F72" s="205"/>
      <c r="G72" s="223"/>
      <c r="H72" s="203"/>
      <c r="I72" s="223"/>
      <c r="J72" s="207"/>
      <c r="K72" s="223"/>
      <c r="L72" s="203"/>
      <c r="M72" s="223"/>
      <c r="N72" s="221"/>
      <c r="O72" s="223"/>
      <c r="P72" s="203"/>
      <c r="Q72" s="223"/>
      <c r="R72" s="209"/>
      <c r="S72" s="223"/>
      <c r="T72" s="203"/>
      <c r="U72" s="223"/>
      <c r="V72" s="224"/>
      <c r="W72" s="223"/>
      <c r="X72" s="203"/>
      <c r="Y72" s="223"/>
      <c r="Z72" s="8">
        <f t="shared" si="2"/>
        <v>0</v>
      </c>
      <c r="AA72" s="8">
        <f t="shared" si="3"/>
        <v>0</v>
      </c>
    </row>
    <row r="73" spans="1:27" s="9" customFormat="1" ht="16.899999999999999" customHeight="1">
      <c r="A73" s="6">
        <v>65</v>
      </c>
      <c r="B73" s="17" t="s">
        <v>145</v>
      </c>
      <c r="C73" s="24" t="s">
        <v>96</v>
      </c>
      <c r="D73" s="203"/>
      <c r="E73" s="223"/>
      <c r="F73" s="205"/>
      <c r="G73" s="223"/>
      <c r="H73" s="203"/>
      <c r="I73" s="223"/>
      <c r="J73" s="207"/>
      <c r="K73" s="223"/>
      <c r="L73" s="203"/>
      <c r="M73" s="223"/>
      <c r="N73" s="221"/>
      <c r="O73" s="223"/>
      <c r="P73" s="203"/>
      <c r="Q73" s="223"/>
      <c r="R73" s="209"/>
      <c r="S73" s="223"/>
      <c r="T73" s="203"/>
      <c r="U73" s="223"/>
      <c r="V73" s="224"/>
      <c r="W73" s="223"/>
      <c r="X73" s="203"/>
      <c r="Y73" s="223"/>
      <c r="Z73" s="8">
        <f t="shared" ref="Z73:Z92" si="4">COUNT(D73:Y73)</f>
        <v>0</v>
      </c>
      <c r="AA73" s="8">
        <f t="shared" ref="AA73:AA92" si="5">SUM(D73:Y73)</f>
        <v>0</v>
      </c>
    </row>
    <row r="74" spans="1:27" s="9" customFormat="1" ht="16.899999999999999" customHeight="1">
      <c r="A74" s="6">
        <v>66</v>
      </c>
      <c r="B74" s="17" t="s">
        <v>175</v>
      </c>
      <c r="C74" s="24" t="s">
        <v>176</v>
      </c>
      <c r="D74" s="203"/>
      <c r="E74" s="223"/>
      <c r="F74" s="205"/>
      <c r="G74" s="223"/>
      <c r="H74" s="203"/>
      <c r="I74" s="223"/>
      <c r="J74" s="207"/>
      <c r="K74" s="223"/>
      <c r="L74" s="203"/>
      <c r="M74" s="223"/>
      <c r="N74" s="221"/>
      <c r="O74" s="223"/>
      <c r="P74" s="203"/>
      <c r="Q74" s="223"/>
      <c r="R74" s="209"/>
      <c r="S74" s="223"/>
      <c r="T74" s="203"/>
      <c r="U74" s="223"/>
      <c r="V74" s="224"/>
      <c r="W74" s="223"/>
      <c r="X74" s="203"/>
      <c r="Y74" s="223"/>
      <c r="Z74" s="8">
        <f t="shared" si="4"/>
        <v>0</v>
      </c>
      <c r="AA74" s="8">
        <f t="shared" si="5"/>
        <v>0</v>
      </c>
    </row>
    <row r="75" spans="1:27" s="9" customFormat="1" ht="16.899999999999999" customHeight="1">
      <c r="A75" s="6">
        <v>67</v>
      </c>
      <c r="B75" s="17" t="s">
        <v>146</v>
      </c>
      <c r="C75" s="24" t="s">
        <v>97</v>
      </c>
      <c r="D75" s="203"/>
      <c r="E75" s="223"/>
      <c r="F75" s="205"/>
      <c r="G75" s="223"/>
      <c r="H75" s="203"/>
      <c r="I75" s="223"/>
      <c r="J75" s="207"/>
      <c r="K75" s="223"/>
      <c r="L75" s="203"/>
      <c r="M75" s="223"/>
      <c r="N75" s="221"/>
      <c r="O75" s="223"/>
      <c r="P75" s="203"/>
      <c r="Q75" s="223"/>
      <c r="R75" s="209"/>
      <c r="S75" s="223"/>
      <c r="T75" s="203"/>
      <c r="U75" s="223"/>
      <c r="V75" s="224"/>
      <c r="W75" s="223"/>
      <c r="X75" s="203"/>
      <c r="Y75" s="223"/>
      <c r="Z75" s="8">
        <f t="shared" si="4"/>
        <v>0</v>
      </c>
      <c r="AA75" s="8">
        <f t="shared" si="5"/>
        <v>0</v>
      </c>
    </row>
    <row r="76" spans="1:27" s="9" customFormat="1" ht="16.899999999999999" customHeight="1">
      <c r="A76" s="6"/>
      <c r="B76" s="17" t="s">
        <v>236</v>
      </c>
      <c r="C76" s="24" t="s">
        <v>237</v>
      </c>
      <c r="D76" s="203"/>
      <c r="E76" s="223"/>
      <c r="F76" s="205"/>
      <c r="G76" s="223"/>
      <c r="H76" s="203"/>
      <c r="I76" s="223"/>
      <c r="J76" s="207"/>
      <c r="K76" s="223"/>
      <c r="L76" s="203"/>
      <c r="M76" s="223"/>
      <c r="N76" s="221"/>
      <c r="O76" s="223"/>
      <c r="P76" s="203"/>
      <c r="Q76" s="223"/>
      <c r="R76" s="209"/>
      <c r="S76" s="223"/>
      <c r="T76" s="203"/>
      <c r="U76" s="223"/>
      <c r="V76" s="224"/>
      <c r="W76" s="223"/>
      <c r="X76" s="203"/>
      <c r="Y76" s="223"/>
      <c r="Z76" s="8"/>
      <c r="AA76" s="8"/>
    </row>
    <row r="77" spans="1:27" s="9" customFormat="1" ht="16.899999999999999" customHeight="1">
      <c r="A77" s="6">
        <v>68</v>
      </c>
      <c r="B77" s="17" t="s">
        <v>147</v>
      </c>
      <c r="C77" s="24" t="s">
        <v>98</v>
      </c>
      <c r="D77" s="203">
        <v>1</v>
      </c>
      <c r="E77" s="223"/>
      <c r="F77" s="205">
        <v>1</v>
      </c>
      <c r="G77" s="223"/>
      <c r="H77" s="203">
        <v>3</v>
      </c>
      <c r="I77" s="223"/>
      <c r="J77" s="207">
        <v>2</v>
      </c>
      <c r="K77" s="223"/>
      <c r="L77" s="203">
        <v>1</v>
      </c>
      <c r="M77" s="223"/>
      <c r="N77" s="221">
        <v>1</v>
      </c>
      <c r="O77" s="223"/>
      <c r="P77" s="203">
        <v>1</v>
      </c>
      <c r="Q77" s="223"/>
      <c r="R77" s="209">
        <v>1</v>
      </c>
      <c r="S77" s="223"/>
      <c r="T77" s="203">
        <v>2</v>
      </c>
      <c r="U77" s="223"/>
      <c r="V77" s="224"/>
      <c r="W77" s="223"/>
      <c r="X77" s="203">
        <v>1</v>
      </c>
      <c r="Y77" s="223"/>
      <c r="Z77" s="8">
        <f t="shared" si="4"/>
        <v>10</v>
      </c>
      <c r="AA77" s="8">
        <f t="shared" si="5"/>
        <v>14</v>
      </c>
    </row>
    <row r="78" spans="1:27" s="9" customFormat="1" ht="16.899999999999999" customHeight="1">
      <c r="A78" s="6">
        <v>69</v>
      </c>
      <c r="B78" s="17" t="s">
        <v>148</v>
      </c>
      <c r="C78" s="24" t="s">
        <v>99</v>
      </c>
      <c r="D78" s="203"/>
      <c r="E78" s="223"/>
      <c r="F78" s="205"/>
      <c r="G78" s="223"/>
      <c r="H78" s="203"/>
      <c r="I78" s="223"/>
      <c r="J78" s="207"/>
      <c r="K78" s="223"/>
      <c r="L78" s="203"/>
      <c r="M78" s="223"/>
      <c r="N78" s="221"/>
      <c r="O78" s="223"/>
      <c r="P78" s="203"/>
      <c r="Q78" s="223"/>
      <c r="R78" s="209"/>
      <c r="S78" s="223"/>
      <c r="T78" s="203"/>
      <c r="U78" s="223"/>
      <c r="V78" s="224"/>
      <c r="W78" s="223"/>
      <c r="X78" s="203"/>
      <c r="Y78" s="223"/>
      <c r="Z78" s="8">
        <f t="shared" si="4"/>
        <v>0</v>
      </c>
      <c r="AA78" s="8">
        <f t="shared" si="5"/>
        <v>0</v>
      </c>
    </row>
    <row r="79" spans="1:27" s="9" customFormat="1" ht="16.899999999999999" customHeight="1">
      <c r="A79" s="6">
        <v>70</v>
      </c>
      <c r="B79" s="17" t="s">
        <v>149</v>
      </c>
      <c r="C79" s="24" t="s">
        <v>100</v>
      </c>
      <c r="D79" s="203"/>
      <c r="E79" s="223"/>
      <c r="F79" s="205">
        <v>1</v>
      </c>
      <c r="G79" s="223"/>
      <c r="H79" s="203"/>
      <c r="I79" s="223"/>
      <c r="J79" s="207">
        <v>1</v>
      </c>
      <c r="K79" s="223"/>
      <c r="L79" s="203"/>
      <c r="M79" s="223"/>
      <c r="N79" s="221"/>
      <c r="O79" s="223"/>
      <c r="P79" s="203">
        <v>1</v>
      </c>
      <c r="Q79" s="223"/>
      <c r="R79" s="209"/>
      <c r="S79" s="223"/>
      <c r="T79" s="203"/>
      <c r="U79" s="223"/>
      <c r="V79" s="224">
        <v>2</v>
      </c>
      <c r="W79" s="223"/>
      <c r="X79" s="203">
        <v>1</v>
      </c>
      <c r="Y79" s="223"/>
      <c r="Z79" s="8">
        <f t="shared" si="4"/>
        <v>5</v>
      </c>
      <c r="AA79" s="8">
        <f t="shared" si="5"/>
        <v>6</v>
      </c>
    </row>
    <row r="80" spans="1:27" s="9" customFormat="1" ht="16.899999999999999" customHeight="1">
      <c r="A80" s="6">
        <v>71</v>
      </c>
      <c r="B80" s="17" t="s">
        <v>150</v>
      </c>
      <c r="C80" s="24" t="s">
        <v>101</v>
      </c>
      <c r="D80" s="203">
        <v>1</v>
      </c>
      <c r="E80" s="223"/>
      <c r="F80" s="205">
        <v>1</v>
      </c>
      <c r="G80" s="223"/>
      <c r="H80" s="203"/>
      <c r="I80" s="223"/>
      <c r="J80" s="207">
        <v>1</v>
      </c>
      <c r="K80" s="223"/>
      <c r="L80" s="203">
        <v>1</v>
      </c>
      <c r="M80" s="223"/>
      <c r="N80" s="221">
        <v>1</v>
      </c>
      <c r="O80" s="223"/>
      <c r="P80" s="203"/>
      <c r="Q80" s="223"/>
      <c r="R80" s="209"/>
      <c r="S80" s="223"/>
      <c r="T80" s="203">
        <v>1</v>
      </c>
      <c r="U80" s="223"/>
      <c r="V80" s="224">
        <v>1</v>
      </c>
      <c r="W80" s="223"/>
      <c r="X80" s="203"/>
      <c r="Y80" s="223"/>
      <c r="Z80" s="8">
        <f t="shared" si="4"/>
        <v>7</v>
      </c>
      <c r="AA80" s="8">
        <f t="shared" si="5"/>
        <v>7</v>
      </c>
    </row>
    <row r="81" spans="1:27" s="9" customFormat="1" ht="16.899999999999999" customHeight="1">
      <c r="A81" s="6"/>
      <c r="B81" s="17" t="s">
        <v>240</v>
      </c>
      <c r="C81" s="24" t="s">
        <v>241</v>
      </c>
      <c r="D81" s="203"/>
      <c r="E81" s="223"/>
      <c r="F81" s="205"/>
      <c r="G81" s="223"/>
      <c r="H81" s="203"/>
      <c r="I81" s="223"/>
      <c r="J81" s="207"/>
      <c r="K81" s="223"/>
      <c r="L81" s="203"/>
      <c r="M81" s="223"/>
      <c r="N81" s="221"/>
      <c r="O81" s="223"/>
      <c r="P81" s="203"/>
      <c r="Q81" s="223"/>
      <c r="R81" s="209"/>
      <c r="S81" s="223"/>
      <c r="T81" s="203"/>
      <c r="U81" s="223"/>
      <c r="V81" s="224"/>
      <c r="W81" s="223"/>
      <c r="X81" s="203"/>
      <c r="Y81" s="223"/>
      <c r="Z81" s="8">
        <f>COUNT(D81:Y81)</f>
        <v>0</v>
      </c>
      <c r="AA81" s="8">
        <f>SUM(D81:Y81)</f>
        <v>0</v>
      </c>
    </row>
    <row r="82" spans="1:27" s="9" customFormat="1" ht="16.899999999999999" customHeight="1">
      <c r="A82" s="6">
        <v>72</v>
      </c>
      <c r="B82" s="17" t="s">
        <v>151</v>
      </c>
      <c r="C82" s="24" t="s">
        <v>102</v>
      </c>
      <c r="D82" s="203">
        <v>1</v>
      </c>
      <c r="E82" s="223"/>
      <c r="F82" s="205"/>
      <c r="G82" s="223"/>
      <c r="H82" s="203"/>
      <c r="I82" s="223"/>
      <c r="J82" s="207">
        <v>1</v>
      </c>
      <c r="K82" s="223"/>
      <c r="L82" s="203">
        <v>1</v>
      </c>
      <c r="M82" s="223"/>
      <c r="N82" s="221"/>
      <c r="O82" s="223"/>
      <c r="P82" s="203"/>
      <c r="Q82" s="223"/>
      <c r="R82" s="209"/>
      <c r="S82" s="223"/>
      <c r="T82" s="203"/>
      <c r="U82" s="223"/>
      <c r="V82" s="224">
        <v>1</v>
      </c>
      <c r="W82" s="223"/>
      <c r="X82" s="203"/>
      <c r="Y82" s="223"/>
      <c r="Z82" s="8">
        <f t="shared" si="4"/>
        <v>4</v>
      </c>
      <c r="AA82" s="8">
        <f t="shared" si="5"/>
        <v>4</v>
      </c>
    </row>
    <row r="83" spans="1:27" s="9" customFormat="1" ht="16.899999999999999" customHeight="1">
      <c r="A83" s="6">
        <v>73</v>
      </c>
      <c r="B83" s="17" t="s">
        <v>221</v>
      </c>
      <c r="C83" s="24" t="s">
        <v>103</v>
      </c>
      <c r="D83" s="203"/>
      <c r="E83" s="223"/>
      <c r="F83" s="205"/>
      <c r="G83" s="223"/>
      <c r="H83" s="203"/>
      <c r="I83" s="223"/>
      <c r="J83" s="207"/>
      <c r="K83" s="223"/>
      <c r="L83" s="203"/>
      <c r="M83" s="223"/>
      <c r="N83" s="221"/>
      <c r="O83" s="223"/>
      <c r="P83" s="203"/>
      <c r="Q83" s="223"/>
      <c r="R83" s="209"/>
      <c r="S83" s="223"/>
      <c r="T83" s="203"/>
      <c r="U83" s="223"/>
      <c r="V83" s="224"/>
      <c r="W83" s="223"/>
      <c r="X83" s="203"/>
      <c r="Y83" s="223"/>
      <c r="Z83" s="8">
        <f>COUNT(D83:Y83)</f>
        <v>0</v>
      </c>
      <c r="AA83" s="8">
        <f>SUM(D83:Y83)</f>
        <v>0</v>
      </c>
    </row>
    <row r="84" spans="1:27" s="9" customFormat="1" ht="16.899999999999999" customHeight="1">
      <c r="A84" s="6">
        <v>74</v>
      </c>
      <c r="B84" s="17" t="s">
        <v>152</v>
      </c>
      <c r="C84" s="24" t="s">
        <v>104</v>
      </c>
      <c r="D84" s="203">
        <v>4</v>
      </c>
      <c r="E84" s="223"/>
      <c r="F84" s="205">
        <v>1</v>
      </c>
      <c r="G84" s="223"/>
      <c r="H84" s="203">
        <v>2</v>
      </c>
      <c r="I84" s="223"/>
      <c r="J84" s="207">
        <v>1</v>
      </c>
      <c r="K84" s="223"/>
      <c r="L84" s="203">
        <v>2</v>
      </c>
      <c r="M84" s="223"/>
      <c r="N84" s="221">
        <v>3</v>
      </c>
      <c r="O84" s="223"/>
      <c r="P84" s="203">
        <v>5</v>
      </c>
      <c r="Q84" s="223"/>
      <c r="R84" s="209">
        <v>3</v>
      </c>
      <c r="S84" s="223"/>
      <c r="T84" s="203">
        <v>1</v>
      </c>
      <c r="U84" s="223"/>
      <c r="V84" s="224"/>
      <c r="W84" s="223"/>
      <c r="X84" s="203">
        <v>4</v>
      </c>
      <c r="Y84" s="223"/>
      <c r="Z84" s="8">
        <f t="shared" si="4"/>
        <v>10</v>
      </c>
      <c r="AA84" s="8">
        <f t="shared" si="5"/>
        <v>26</v>
      </c>
    </row>
    <row r="85" spans="1:27" s="9" customFormat="1" ht="16.899999999999999" customHeight="1">
      <c r="A85" s="6">
        <v>75</v>
      </c>
      <c r="B85" s="17" t="s">
        <v>105</v>
      </c>
      <c r="C85" s="24" t="s">
        <v>106</v>
      </c>
      <c r="D85" s="203">
        <v>1</v>
      </c>
      <c r="E85" s="223"/>
      <c r="F85" s="205"/>
      <c r="G85" s="223"/>
      <c r="H85" s="203"/>
      <c r="I85" s="223"/>
      <c r="J85" s="207"/>
      <c r="K85" s="223"/>
      <c r="L85" s="203"/>
      <c r="M85" s="223"/>
      <c r="N85" s="221"/>
      <c r="O85" s="223"/>
      <c r="P85" s="203"/>
      <c r="Q85" s="223"/>
      <c r="R85" s="209"/>
      <c r="S85" s="223"/>
      <c r="T85" s="203"/>
      <c r="U85" s="223"/>
      <c r="V85" s="224"/>
      <c r="W85" s="223"/>
      <c r="X85" s="203"/>
      <c r="Y85" s="223"/>
      <c r="Z85" s="8">
        <f t="shared" si="4"/>
        <v>1</v>
      </c>
      <c r="AA85" s="8">
        <f t="shared" si="5"/>
        <v>1</v>
      </c>
    </row>
    <row r="86" spans="1:27" s="9" customFormat="1" ht="16.899999999999999" customHeight="1">
      <c r="A86" s="6">
        <v>76</v>
      </c>
      <c r="B86" s="17" t="s">
        <v>153</v>
      </c>
      <c r="C86" s="24" t="s">
        <v>107</v>
      </c>
      <c r="D86" s="203"/>
      <c r="E86" s="223"/>
      <c r="F86" s="205"/>
      <c r="G86" s="223"/>
      <c r="H86" s="203"/>
      <c r="I86" s="223"/>
      <c r="J86" s="207"/>
      <c r="K86" s="223"/>
      <c r="L86" s="203"/>
      <c r="M86" s="223"/>
      <c r="N86" s="221"/>
      <c r="O86" s="223"/>
      <c r="P86" s="203">
        <v>1</v>
      </c>
      <c r="Q86" s="223"/>
      <c r="R86" s="209">
        <v>1</v>
      </c>
      <c r="S86" s="223"/>
      <c r="T86" s="203">
        <v>2</v>
      </c>
      <c r="U86" s="223"/>
      <c r="V86" s="224"/>
      <c r="W86" s="223"/>
      <c r="X86" s="203">
        <v>1</v>
      </c>
      <c r="Y86" s="223"/>
      <c r="Z86" s="8">
        <f t="shared" si="4"/>
        <v>4</v>
      </c>
      <c r="AA86" s="8">
        <f t="shared" si="5"/>
        <v>5</v>
      </c>
    </row>
    <row r="87" spans="1:27" s="9" customFormat="1" ht="16.899999999999999" customHeight="1">
      <c r="A87" s="6">
        <v>77</v>
      </c>
      <c r="B87" s="17" t="s">
        <v>154</v>
      </c>
      <c r="C87" s="24" t="s">
        <v>108</v>
      </c>
      <c r="D87" s="203"/>
      <c r="E87" s="223"/>
      <c r="F87" s="205"/>
      <c r="G87" s="223"/>
      <c r="H87" s="203"/>
      <c r="I87" s="223"/>
      <c r="J87" s="207"/>
      <c r="K87" s="223"/>
      <c r="L87" s="203"/>
      <c r="M87" s="223"/>
      <c r="N87" s="221">
        <v>1</v>
      </c>
      <c r="O87" s="223"/>
      <c r="P87" s="203">
        <v>1</v>
      </c>
      <c r="Q87" s="223"/>
      <c r="R87" s="209"/>
      <c r="S87" s="223"/>
      <c r="T87" s="203"/>
      <c r="U87" s="223"/>
      <c r="V87" s="224">
        <v>1</v>
      </c>
      <c r="W87" s="223"/>
      <c r="X87" s="203"/>
      <c r="Y87" s="223"/>
      <c r="Z87" s="8">
        <f t="shared" si="4"/>
        <v>3</v>
      </c>
      <c r="AA87" s="8">
        <f t="shared" si="5"/>
        <v>3</v>
      </c>
    </row>
    <row r="88" spans="1:27" s="9" customFormat="1" ht="16.899999999999999" customHeight="1">
      <c r="A88" s="6">
        <v>78</v>
      </c>
      <c r="B88" s="17" t="s">
        <v>163</v>
      </c>
      <c r="C88" s="24" t="s">
        <v>164</v>
      </c>
      <c r="D88" s="203"/>
      <c r="E88" s="223"/>
      <c r="F88" s="205"/>
      <c r="G88" s="223"/>
      <c r="H88" s="203"/>
      <c r="I88" s="223"/>
      <c r="J88" s="207"/>
      <c r="K88" s="223"/>
      <c r="L88" s="203"/>
      <c r="M88" s="223"/>
      <c r="N88" s="221"/>
      <c r="O88" s="223"/>
      <c r="P88" s="203"/>
      <c r="Q88" s="223"/>
      <c r="R88" s="209"/>
      <c r="S88" s="223"/>
      <c r="T88" s="203"/>
      <c r="U88" s="223"/>
      <c r="V88" s="224"/>
      <c r="W88" s="223"/>
      <c r="X88" s="203"/>
      <c r="Y88" s="223"/>
      <c r="Z88" s="8">
        <f t="shared" si="4"/>
        <v>0</v>
      </c>
      <c r="AA88" s="8">
        <f t="shared" si="5"/>
        <v>0</v>
      </c>
    </row>
    <row r="89" spans="1:27" s="9" customFormat="1" ht="16.899999999999999" customHeight="1">
      <c r="A89" s="6">
        <v>79</v>
      </c>
      <c r="B89" s="17" t="s">
        <v>155</v>
      </c>
      <c r="C89" s="24" t="s">
        <v>109</v>
      </c>
      <c r="D89" s="203">
        <v>1</v>
      </c>
      <c r="E89" s="223"/>
      <c r="F89" s="205"/>
      <c r="G89" s="223"/>
      <c r="H89" s="203"/>
      <c r="I89" s="223"/>
      <c r="J89" s="207"/>
      <c r="K89" s="223"/>
      <c r="L89" s="203">
        <v>1</v>
      </c>
      <c r="M89" s="223"/>
      <c r="N89" s="221">
        <v>2</v>
      </c>
      <c r="O89" s="223"/>
      <c r="P89" s="203">
        <v>2</v>
      </c>
      <c r="Q89" s="223"/>
      <c r="R89" s="209">
        <v>2</v>
      </c>
      <c r="S89" s="223"/>
      <c r="T89" s="203">
        <v>1</v>
      </c>
      <c r="U89" s="223"/>
      <c r="V89" s="224">
        <v>1</v>
      </c>
      <c r="W89" s="223"/>
      <c r="X89" s="203">
        <v>1</v>
      </c>
      <c r="Y89" s="223"/>
      <c r="Z89" s="8">
        <f t="shared" si="4"/>
        <v>8</v>
      </c>
      <c r="AA89" s="8">
        <f t="shared" si="5"/>
        <v>11</v>
      </c>
    </row>
    <row r="90" spans="1:27" s="9" customFormat="1" ht="16.899999999999999" customHeight="1">
      <c r="A90" s="6">
        <v>80</v>
      </c>
      <c r="B90" s="17" t="s">
        <v>110</v>
      </c>
      <c r="C90" s="24" t="s">
        <v>111</v>
      </c>
      <c r="D90" s="203"/>
      <c r="E90" s="223"/>
      <c r="F90" s="205"/>
      <c r="G90" s="223"/>
      <c r="H90" s="203"/>
      <c r="I90" s="223"/>
      <c r="J90" s="207"/>
      <c r="K90" s="223"/>
      <c r="L90" s="203"/>
      <c r="M90" s="223"/>
      <c r="N90" s="221"/>
      <c r="O90" s="223"/>
      <c r="P90" s="203"/>
      <c r="Q90" s="223"/>
      <c r="R90" s="209"/>
      <c r="S90" s="223"/>
      <c r="T90" s="203">
        <v>1</v>
      </c>
      <c r="U90" s="223"/>
      <c r="V90" s="224"/>
      <c r="W90" s="223"/>
      <c r="X90" s="203"/>
      <c r="Y90" s="223"/>
      <c r="Z90" s="8">
        <f t="shared" si="4"/>
        <v>1</v>
      </c>
      <c r="AA90" s="8">
        <f t="shared" si="5"/>
        <v>1</v>
      </c>
    </row>
    <row r="91" spans="1:27" s="9" customFormat="1" ht="16.899999999999999" customHeight="1">
      <c r="A91" s="6">
        <v>81</v>
      </c>
      <c r="B91" s="17" t="s">
        <v>156</v>
      </c>
      <c r="C91" s="24" t="s">
        <v>112</v>
      </c>
      <c r="D91" s="203"/>
      <c r="E91" s="223"/>
      <c r="F91" s="205"/>
      <c r="G91" s="223"/>
      <c r="H91" s="203">
        <v>1</v>
      </c>
      <c r="I91" s="223"/>
      <c r="J91" s="207">
        <v>1</v>
      </c>
      <c r="K91" s="223"/>
      <c r="L91" s="203">
        <v>2</v>
      </c>
      <c r="M91" s="223"/>
      <c r="N91" s="221"/>
      <c r="O91" s="223"/>
      <c r="P91" s="203"/>
      <c r="Q91" s="223"/>
      <c r="R91" s="209">
        <v>1</v>
      </c>
      <c r="S91" s="223"/>
      <c r="T91" s="203">
        <v>1</v>
      </c>
      <c r="U91" s="223"/>
      <c r="V91" s="224"/>
      <c r="W91" s="223"/>
      <c r="X91" s="203">
        <v>1</v>
      </c>
      <c r="Y91" s="223"/>
      <c r="Z91" s="8">
        <f t="shared" si="4"/>
        <v>6</v>
      </c>
      <c r="AA91" s="8">
        <f t="shared" si="5"/>
        <v>7</v>
      </c>
    </row>
    <row r="92" spans="1:27" s="9" customFormat="1" ht="16.899999999999999" customHeight="1">
      <c r="A92" s="6">
        <v>82</v>
      </c>
      <c r="B92" s="17" t="s">
        <v>113</v>
      </c>
      <c r="C92" s="24" t="s">
        <v>114</v>
      </c>
      <c r="D92" s="203"/>
      <c r="E92" s="223"/>
      <c r="F92" s="205"/>
      <c r="G92" s="223"/>
      <c r="H92" s="203"/>
      <c r="I92" s="223"/>
      <c r="J92" s="207"/>
      <c r="K92" s="223"/>
      <c r="L92" s="203"/>
      <c r="M92" s="223"/>
      <c r="N92" s="221"/>
      <c r="O92" s="223"/>
      <c r="P92" s="203">
        <v>1</v>
      </c>
      <c r="Q92" s="223"/>
      <c r="R92" s="209"/>
      <c r="S92" s="223"/>
      <c r="T92" s="203"/>
      <c r="U92" s="223"/>
      <c r="V92" s="224"/>
      <c r="W92" s="223"/>
      <c r="X92" s="203">
        <v>2</v>
      </c>
      <c r="Y92" s="223"/>
      <c r="Z92" s="8">
        <f t="shared" si="4"/>
        <v>2</v>
      </c>
      <c r="AA92" s="8">
        <f t="shared" si="5"/>
        <v>3</v>
      </c>
    </row>
    <row r="93" spans="1:27" s="9" customFormat="1" ht="16.899999999999999" customHeight="1">
      <c r="A93" s="7"/>
      <c r="B93" s="168" t="s">
        <v>115</v>
      </c>
      <c r="C93" s="169"/>
      <c r="D93" s="199">
        <f>SUM(D7:D92)</f>
        <v>21</v>
      </c>
      <c r="E93" s="200"/>
      <c r="F93" s="173">
        <f>SUM(F7:F92)</f>
        <v>18</v>
      </c>
      <c r="G93" s="174"/>
      <c r="H93" s="199">
        <f>SUM(H7:H92)</f>
        <v>12</v>
      </c>
      <c r="I93" s="200"/>
      <c r="J93" s="187">
        <f>SUM(J7:J92)</f>
        <v>13</v>
      </c>
      <c r="K93" s="188"/>
      <c r="L93" s="152">
        <f>SUM(L7:L92)</f>
        <v>22</v>
      </c>
      <c r="M93" s="152"/>
      <c r="N93" s="172">
        <f>SUM(N7:N92)</f>
        <v>19</v>
      </c>
      <c r="O93" s="172"/>
      <c r="P93" s="152">
        <f>SUM(P7:P92)</f>
        <v>31</v>
      </c>
      <c r="Q93" s="152"/>
      <c r="R93" s="171">
        <f>SUM(R7:R92)</f>
        <v>17</v>
      </c>
      <c r="S93" s="171"/>
      <c r="T93" s="152">
        <f>SUM(T7:T92)</f>
        <v>23</v>
      </c>
      <c r="U93" s="152"/>
      <c r="V93" s="170">
        <f>SUM(V7:V92)</f>
        <v>20</v>
      </c>
      <c r="W93" s="170"/>
      <c r="X93" s="152">
        <f>SUM(X7:X92)</f>
        <v>31</v>
      </c>
      <c r="Y93" s="152"/>
      <c r="Z93" s="22"/>
      <c r="AA93" s="11">
        <f>SUM(AA7:AA92)</f>
        <v>227</v>
      </c>
    </row>
    <row r="94" spans="1:27" s="9" customFormat="1" ht="16.899999999999999" customHeight="1">
      <c r="A94" s="7"/>
      <c r="B94" s="168" t="s">
        <v>116</v>
      </c>
      <c r="C94" s="169"/>
      <c r="D94" s="199">
        <f>COUNT(D7:D92)</f>
        <v>15</v>
      </c>
      <c r="E94" s="200"/>
      <c r="F94" s="173">
        <f>COUNT(F7:F92)</f>
        <v>13</v>
      </c>
      <c r="G94" s="174"/>
      <c r="H94" s="199">
        <f>COUNT(H7:H92)</f>
        <v>8</v>
      </c>
      <c r="I94" s="200"/>
      <c r="J94" s="189">
        <f>COUNT(J7:J92)</f>
        <v>11</v>
      </c>
      <c r="K94" s="190"/>
      <c r="L94" s="152">
        <f>COUNT(L7:L92)</f>
        <v>15</v>
      </c>
      <c r="M94" s="152"/>
      <c r="N94" s="172">
        <f>COUNT(N7:N92)</f>
        <v>13</v>
      </c>
      <c r="O94" s="172"/>
      <c r="P94" s="152">
        <f>COUNT(P7:P92)</f>
        <v>19</v>
      </c>
      <c r="Q94" s="152"/>
      <c r="R94" s="171">
        <f>COUNT(R7:R92)</f>
        <v>12</v>
      </c>
      <c r="S94" s="171"/>
      <c r="T94" s="152">
        <f>COUNT(T7:T92)</f>
        <v>18</v>
      </c>
      <c r="U94" s="152"/>
      <c r="V94" s="170">
        <f>COUNT(V7:V92)</f>
        <v>16</v>
      </c>
      <c r="W94" s="170"/>
      <c r="X94" s="152">
        <f>COUNT(X7:X92)</f>
        <v>21</v>
      </c>
      <c r="Y94" s="152"/>
      <c r="Z94" s="23"/>
      <c r="AA94" s="11">
        <f>COUNTIF(AA7:AA92,"&gt;0")</f>
        <v>45</v>
      </c>
    </row>
    <row r="95" spans="1:27" s="9" customFormat="1" ht="16.899999999999999" customHeight="1">
      <c r="A95" s="13"/>
      <c r="B95" s="14"/>
      <c r="C95" s="12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</row>
    <row r="96" spans="1:27" s="9" customFormat="1" ht="16.899999999999999" customHeight="1">
      <c r="A96" s="13"/>
      <c r="B96" s="14"/>
      <c r="C96" s="12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</row>
    <row r="97" spans="1:27" s="9" customFormat="1" ht="16.899999999999999" customHeight="1">
      <c r="A97" s="13"/>
      <c r="B97" s="14"/>
      <c r="C97" s="12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</row>
    <row r="98" spans="1:27" s="9" customFormat="1" ht="16.899999999999999" customHeight="1">
      <c r="A98" s="13"/>
      <c r="B98" s="14"/>
      <c r="C98" s="12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</row>
    <row r="99" spans="1:27" s="9" customFormat="1" ht="16.899999999999999" customHeight="1">
      <c r="A99" s="13"/>
      <c r="B99" s="14"/>
      <c r="C99" s="12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</row>
    <row r="100" spans="1:27" s="9" customFormat="1" ht="16.899999999999999" customHeight="1">
      <c r="A100" s="13"/>
      <c r="B100" s="14"/>
      <c r="C100" s="12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</row>
    <row r="101" spans="1:27" s="9" customFormat="1" ht="16.899999999999999" customHeight="1">
      <c r="A101" s="13"/>
      <c r="B101" s="14"/>
      <c r="C101" s="12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</row>
    <row r="102" spans="1:27" s="9" customFormat="1" ht="16.899999999999999" customHeight="1">
      <c r="A102" s="13"/>
      <c r="B102" s="14"/>
      <c r="C102" s="12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</row>
    <row r="103" spans="1:27" s="9" customFormat="1" ht="16.899999999999999" customHeight="1">
      <c r="A103" s="13"/>
      <c r="B103" s="14"/>
      <c r="C103" s="12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</row>
    <row r="104" spans="1:27" s="9" customFormat="1" ht="16.899999999999999" customHeight="1">
      <c r="A104" s="13"/>
      <c r="B104" s="14"/>
      <c r="C104" s="12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</row>
    <row r="105" spans="1:27" s="9" customFormat="1" ht="16.899999999999999" customHeight="1">
      <c r="A105" s="13"/>
      <c r="B105" s="14"/>
      <c r="C105" s="12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</row>
    <row r="106" spans="1:27" s="9" customFormat="1" ht="16.899999999999999" customHeight="1">
      <c r="A106" s="13"/>
      <c r="B106" s="14"/>
      <c r="C106" s="12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</row>
    <row r="107" spans="1:27" s="9" customFormat="1" ht="16.899999999999999" customHeight="1">
      <c r="A107" s="13"/>
      <c r="B107" s="14"/>
      <c r="C107" s="12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</row>
    <row r="108" spans="1:27" s="9" customFormat="1" ht="16.899999999999999" customHeight="1">
      <c r="A108" s="13"/>
      <c r="B108" s="14"/>
      <c r="C108" s="12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</row>
    <row r="109" spans="1:27" s="9" customFormat="1" ht="16.899999999999999" customHeight="1">
      <c r="A109" s="13"/>
      <c r="B109" s="14"/>
      <c r="C109" s="12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</row>
    <row r="110" spans="1:27" s="9" customFormat="1" ht="16.899999999999999" customHeight="1">
      <c r="A110" s="13"/>
      <c r="B110" s="14"/>
      <c r="C110" s="12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</row>
    <row r="111" spans="1:27" s="9" customFormat="1" ht="16.899999999999999" customHeight="1">
      <c r="A111" s="13"/>
      <c r="B111" s="14"/>
      <c r="C111" s="12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</row>
    <row r="112" spans="1:27" s="9" customFormat="1" ht="16.899999999999999" customHeight="1">
      <c r="A112" s="13"/>
      <c r="B112" s="14"/>
      <c r="C112" s="12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</row>
    <row r="113" spans="1:27" s="9" customFormat="1" ht="16.899999999999999" customHeight="1">
      <c r="A113" s="13"/>
      <c r="B113" s="14"/>
      <c r="C113" s="12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</row>
    <row r="114" spans="1:27" s="9" customFormat="1" ht="16.899999999999999" customHeight="1">
      <c r="A114" s="13"/>
      <c r="B114" s="14"/>
      <c r="C114" s="12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</row>
    <row r="115" spans="1:27" s="9" customFormat="1" ht="16.899999999999999" customHeight="1">
      <c r="A115" s="13"/>
      <c r="B115" s="14"/>
      <c r="C115" s="12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</row>
    <row r="116" spans="1:27" s="9" customFormat="1" ht="16.899999999999999" customHeight="1">
      <c r="A116" s="13"/>
      <c r="B116" s="14"/>
      <c r="C116" s="12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</row>
    <row r="117" spans="1:27" s="9" customFormat="1" ht="16.899999999999999" customHeight="1">
      <c r="A117" s="13"/>
      <c r="B117" s="14"/>
      <c r="C117" s="12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</row>
    <row r="118" spans="1:27" s="9" customFormat="1" ht="16.899999999999999" customHeight="1">
      <c r="A118" s="13"/>
      <c r="B118" s="14"/>
      <c r="C118" s="12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</row>
    <row r="119" spans="1:27" s="9" customFormat="1" ht="16.899999999999999" customHeight="1">
      <c r="A119" s="13"/>
      <c r="B119" s="14"/>
      <c r="C119" s="12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</row>
    <row r="120" spans="1:27" s="9" customFormat="1" ht="16.899999999999999" customHeight="1">
      <c r="A120" s="13"/>
      <c r="B120" s="14"/>
      <c r="C120" s="12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</row>
    <row r="121" spans="1:27" s="9" customFormat="1" ht="16.899999999999999" customHeight="1">
      <c r="A121" s="13"/>
      <c r="B121" s="14"/>
      <c r="C121" s="12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</row>
    <row r="122" spans="1:27" s="9" customFormat="1" ht="16.899999999999999" customHeight="1">
      <c r="A122" s="13"/>
      <c r="B122" s="14"/>
      <c r="C122" s="12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</row>
    <row r="123" spans="1:27" s="9" customFormat="1" ht="16.899999999999999" customHeight="1">
      <c r="A123" s="13"/>
      <c r="B123" s="14"/>
      <c r="C123" s="12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</row>
    <row r="124" spans="1:27" s="9" customFormat="1" ht="16.899999999999999" customHeight="1">
      <c r="A124" s="13"/>
      <c r="B124" s="14"/>
      <c r="C124" s="12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</row>
    <row r="125" spans="1:27" s="9" customFormat="1" ht="16.899999999999999" customHeight="1">
      <c r="A125" s="13"/>
      <c r="B125" s="14"/>
      <c r="C125" s="12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</row>
    <row r="126" spans="1:27" s="9" customFormat="1" ht="16.899999999999999" customHeight="1">
      <c r="A126" s="13"/>
      <c r="B126" s="14"/>
      <c r="C126" s="12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</row>
    <row r="127" spans="1:27" s="9" customFormat="1" ht="16.899999999999999" customHeight="1">
      <c r="A127" s="13"/>
      <c r="B127" s="14"/>
      <c r="C127" s="12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</row>
    <row r="128" spans="1:27" s="9" customFormat="1" ht="16.899999999999999" customHeight="1">
      <c r="A128" s="13"/>
      <c r="B128" s="14"/>
      <c r="C128" s="12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</row>
    <row r="129" spans="1:28" s="9" customFormat="1" ht="16.899999999999999" customHeight="1">
      <c r="A129" s="13"/>
      <c r="B129" s="14"/>
      <c r="C129" s="12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</row>
    <row r="130" spans="1:28" s="9" customFormat="1" ht="16.899999999999999" customHeight="1">
      <c r="A130" s="13"/>
      <c r="B130" s="14"/>
      <c r="C130" s="12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</row>
    <row r="131" spans="1:28" s="9" customFormat="1" ht="16.899999999999999" customHeight="1">
      <c r="A131" s="13"/>
      <c r="B131" s="14"/>
      <c r="C131" s="12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9" t="s">
        <v>182</v>
      </c>
    </row>
    <row r="132" spans="1:28" s="9" customFormat="1" ht="16.899999999999999" customHeight="1">
      <c r="A132" s="13"/>
      <c r="B132" s="14"/>
      <c r="C132" s="12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9" t="s">
        <v>182</v>
      </c>
    </row>
    <row r="133" spans="1:28" s="9" customFormat="1" ht="16.899999999999999" customHeight="1">
      <c r="A133" s="13"/>
      <c r="B133" s="14"/>
      <c r="C133" s="12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</row>
    <row r="134" spans="1:28" s="9" customFormat="1" ht="16.899999999999999" customHeight="1">
      <c r="A134" s="13"/>
      <c r="B134" s="14"/>
      <c r="C134" s="12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</row>
    <row r="135" spans="1:28" s="9" customFormat="1" ht="16.899999999999999" customHeight="1">
      <c r="A135" s="13"/>
      <c r="B135" s="14"/>
      <c r="C135" s="12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</row>
    <row r="136" spans="1:28" s="9" customFormat="1" ht="16.899999999999999" customHeight="1">
      <c r="A136" s="13"/>
      <c r="B136" s="14"/>
      <c r="C136" s="12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</row>
    <row r="137" spans="1:28" s="9" customFormat="1" ht="16.899999999999999" customHeight="1">
      <c r="A137" s="13"/>
      <c r="B137" s="14"/>
      <c r="C137" s="12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</row>
    <row r="138" spans="1:28" s="9" customFormat="1" ht="16.899999999999999" customHeight="1">
      <c r="A138" s="13"/>
      <c r="B138" s="14"/>
      <c r="C138" s="12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</row>
    <row r="139" spans="1:28" s="9" customFormat="1" ht="16.899999999999999" customHeight="1">
      <c r="A139" s="13"/>
      <c r="B139" s="14"/>
      <c r="C139" s="12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</row>
    <row r="140" spans="1:28" s="9" customFormat="1" ht="16.899999999999999" customHeight="1">
      <c r="A140" s="13"/>
      <c r="B140" s="14"/>
      <c r="C140" s="12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</row>
    <row r="141" spans="1:28" s="9" customFormat="1" ht="16.899999999999999" customHeight="1">
      <c r="A141" s="13"/>
      <c r="B141" s="14"/>
      <c r="C141" s="12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</row>
    <row r="142" spans="1:28" s="9" customFormat="1" ht="16.899999999999999" customHeight="1">
      <c r="A142" s="13"/>
      <c r="B142" s="14"/>
      <c r="C142" s="12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</row>
    <row r="143" spans="1:28" s="9" customFormat="1" ht="16.899999999999999" customHeight="1">
      <c r="A143" s="13"/>
      <c r="B143" s="14"/>
      <c r="C143" s="12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</row>
    <row r="144" spans="1:28" s="9" customFormat="1" ht="16.899999999999999" customHeight="1">
      <c r="A144" s="13"/>
      <c r="B144" s="14"/>
      <c r="C144" s="12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</row>
    <row r="145" spans="1:27" s="9" customFormat="1" ht="16.899999999999999" customHeight="1">
      <c r="A145" s="13"/>
      <c r="B145" s="14"/>
      <c r="C145" s="12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</row>
    <row r="146" spans="1:27" s="9" customFormat="1" ht="16.899999999999999" customHeight="1">
      <c r="A146" s="13"/>
      <c r="B146" s="14"/>
      <c r="C146" s="12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</row>
    <row r="147" spans="1:27" s="9" customFormat="1" ht="16.899999999999999" customHeight="1">
      <c r="A147" s="13"/>
      <c r="B147" s="14"/>
      <c r="C147" s="12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</row>
    <row r="148" spans="1:27" s="9" customFormat="1" ht="16.899999999999999" customHeight="1">
      <c r="A148" s="13"/>
      <c r="B148" s="14"/>
      <c r="C148" s="12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</row>
    <row r="149" spans="1:27" s="9" customFormat="1" ht="16.899999999999999" customHeight="1">
      <c r="A149" s="13"/>
      <c r="B149" s="14"/>
      <c r="C149" s="12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</row>
    <row r="150" spans="1:27" s="9" customFormat="1" ht="16.899999999999999" customHeight="1">
      <c r="A150" s="13"/>
      <c r="B150" s="14"/>
      <c r="C150" s="12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</row>
    <row r="151" spans="1:27" s="9" customFormat="1" ht="16.899999999999999" customHeight="1">
      <c r="A151" s="13"/>
      <c r="B151" s="14"/>
      <c r="C151" s="12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</row>
    <row r="152" spans="1:27" s="12" customFormat="1">
      <c r="A152" s="13"/>
      <c r="B152" s="14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</row>
    <row r="153" spans="1:27" s="12" customFormat="1">
      <c r="A153" s="13"/>
      <c r="B153" s="14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</row>
  </sheetData>
  <mergeCells count="1016">
    <mergeCell ref="X9:Y9"/>
    <mergeCell ref="T11:U11"/>
    <mergeCell ref="T10:U10"/>
    <mergeCell ref="V10:W10"/>
    <mergeCell ref="X10:Y10"/>
    <mergeCell ref="D16:E16"/>
    <mergeCell ref="F16:G16"/>
    <mergeCell ref="D17:E17"/>
    <mergeCell ref="F17:G17"/>
    <mergeCell ref="T9:U9"/>
    <mergeCell ref="V9:W9"/>
    <mergeCell ref="H83:I83"/>
    <mergeCell ref="J83:K83"/>
    <mergeCell ref="L83:M83"/>
    <mergeCell ref="N83:O83"/>
    <mergeCell ref="D13:E13"/>
    <mergeCell ref="B94:C94"/>
    <mergeCell ref="D83:E83"/>
    <mergeCell ref="F83:G83"/>
    <mergeCell ref="D15:E15"/>
    <mergeCell ref="F15:G15"/>
    <mergeCell ref="B93:C93"/>
    <mergeCell ref="R85:S85"/>
    <mergeCell ref="N84:O84"/>
    <mergeCell ref="P84:Q84"/>
    <mergeCell ref="R84:S84"/>
    <mergeCell ref="J86:K86"/>
    <mergeCell ref="L86:M86"/>
    <mergeCell ref="N86:O86"/>
    <mergeCell ref="N90:O90"/>
    <mergeCell ref="P90:Q90"/>
    <mergeCell ref="R90:S90"/>
    <mergeCell ref="P87:Q87"/>
    <mergeCell ref="R87:S87"/>
    <mergeCell ref="P83:Q83"/>
    <mergeCell ref="R83:S83"/>
    <mergeCell ref="T2:U2"/>
    <mergeCell ref="V2:W2"/>
    <mergeCell ref="N94:O94"/>
    <mergeCell ref="L13:M13"/>
    <mergeCell ref="N13:O13"/>
    <mergeCell ref="P13:Q13"/>
    <mergeCell ref="P15:Q15"/>
    <mergeCell ref="P17:Q17"/>
    <mergeCell ref="L21:M21"/>
    <mergeCell ref="N21:O21"/>
    <mergeCell ref="P3:Q3"/>
    <mergeCell ref="X2:Y2"/>
    <mergeCell ref="D2:E2"/>
    <mergeCell ref="F2:G2"/>
    <mergeCell ref="H2:I2"/>
    <mergeCell ref="J2:K2"/>
    <mergeCell ref="L2:M2"/>
    <mergeCell ref="N2:O2"/>
    <mergeCell ref="P2:Q2"/>
    <mergeCell ref="R2:S2"/>
    <mergeCell ref="D3:E3"/>
    <mergeCell ref="F3:G3"/>
    <mergeCell ref="H3:I3"/>
    <mergeCell ref="J3:K3"/>
    <mergeCell ref="L3:M3"/>
    <mergeCell ref="N3:O3"/>
    <mergeCell ref="R3:S3"/>
    <mergeCell ref="T6:U6"/>
    <mergeCell ref="V6:W6"/>
    <mergeCell ref="X6:Y6"/>
    <mergeCell ref="T3:U3"/>
    <mergeCell ref="V3:W3"/>
    <mergeCell ref="X3:Y3"/>
    <mergeCell ref="N8:O8"/>
    <mergeCell ref="P8:Q8"/>
    <mergeCell ref="R8:S8"/>
    <mergeCell ref="D8:E8"/>
    <mergeCell ref="F8:G8"/>
    <mergeCell ref="H8:I8"/>
    <mergeCell ref="J8:K8"/>
    <mergeCell ref="T8:U8"/>
    <mergeCell ref="T7:U7"/>
    <mergeCell ref="V7:W7"/>
    <mergeCell ref="X7:Y7"/>
    <mergeCell ref="V8:W8"/>
    <mergeCell ref="X8:Y8"/>
    <mergeCell ref="P7:Q7"/>
    <mergeCell ref="C4:C5"/>
    <mergeCell ref="D6:E6"/>
    <mergeCell ref="F6:G6"/>
    <mergeCell ref="H6:I6"/>
    <mergeCell ref="J6:K6"/>
    <mergeCell ref="L6:M6"/>
    <mergeCell ref="D7:E7"/>
    <mergeCell ref="F7:G7"/>
    <mergeCell ref="H7:I7"/>
    <mergeCell ref="P6:Q6"/>
    <mergeCell ref="R6:S6"/>
    <mergeCell ref="D9:E9"/>
    <mergeCell ref="F9:G9"/>
    <mergeCell ref="H9:I9"/>
    <mergeCell ref="J9:K9"/>
    <mergeCell ref="N9:O9"/>
    <mergeCell ref="P9:Q9"/>
    <mergeCell ref="R9:S9"/>
    <mergeCell ref="R7:S7"/>
    <mergeCell ref="D12:E12"/>
    <mergeCell ref="F12:G12"/>
    <mergeCell ref="H12:I12"/>
    <mergeCell ref="J12:K12"/>
    <mergeCell ref="L9:M9"/>
    <mergeCell ref="N6:O6"/>
    <mergeCell ref="L7:M7"/>
    <mergeCell ref="N7:O7"/>
    <mergeCell ref="J7:K7"/>
    <mergeCell ref="L8:M8"/>
    <mergeCell ref="X11:Y11"/>
    <mergeCell ref="D10:E10"/>
    <mergeCell ref="F10:G10"/>
    <mergeCell ref="H10:I10"/>
    <mergeCell ref="J10:K10"/>
    <mergeCell ref="L10:M10"/>
    <mergeCell ref="N10:O10"/>
    <mergeCell ref="P10:Q10"/>
    <mergeCell ref="D11:E11"/>
    <mergeCell ref="F11:G11"/>
    <mergeCell ref="H11:I11"/>
    <mergeCell ref="J11:K11"/>
    <mergeCell ref="L11:M11"/>
    <mergeCell ref="N11:O11"/>
    <mergeCell ref="V15:W15"/>
    <mergeCell ref="X15:Y15"/>
    <mergeCell ref="X12:Y12"/>
    <mergeCell ref="R15:S15"/>
    <mergeCell ref="T15:U15"/>
    <mergeCell ref="R13:S13"/>
    <mergeCell ref="T13:U13"/>
    <mergeCell ref="V13:W13"/>
    <mergeCell ref="R12:S12"/>
    <mergeCell ref="H15:I15"/>
    <mergeCell ref="J15:K15"/>
    <mergeCell ref="L15:M15"/>
    <mergeCell ref="N15:O15"/>
    <mergeCell ref="R11:S11"/>
    <mergeCell ref="R10:S10"/>
    <mergeCell ref="N12:O12"/>
    <mergeCell ref="P12:Q12"/>
    <mergeCell ref="P11:Q11"/>
    <mergeCell ref="L12:M12"/>
    <mergeCell ref="N16:O16"/>
    <mergeCell ref="P16:Q16"/>
    <mergeCell ref="R16:S16"/>
    <mergeCell ref="T16:U16"/>
    <mergeCell ref="V16:W16"/>
    <mergeCell ref="X16:Y16"/>
    <mergeCell ref="V17:W17"/>
    <mergeCell ref="X17:Y17"/>
    <mergeCell ref="V12:W12"/>
    <mergeCell ref="F13:G13"/>
    <mergeCell ref="H13:I13"/>
    <mergeCell ref="J13:K13"/>
    <mergeCell ref="H16:I16"/>
    <mergeCell ref="J16:K16"/>
    <mergeCell ref="L16:M16"/>
    <mergeCell ref="T12:U12"/>
    <mergeCell ref="H17:I17"/>
    <mergeCell ref="J17:K17"/>
    <mergeCell ref="L17:M17"/>
    <mergeCell ref="N17:O17"/>
    <mergeCell ref="R17:S17"/>
    <mergeCell ref="T17:U17"/>
    <mergeCell ref="X18:Y18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N19:O19"/>
    <mergeCell ref="P19:Q19"/>
    <mergeCell ref="R19:S19"/>
    <mergeCell ref="T19:U19"/>
    <mergeCell ref="V18:W18"/>
    <mergeCell ref="V21:W21"/>
    <mergeCell ref="X21:Y21"/>
    <mergeCell ref="V19:W19"/>
    <mergeCell ref="X19:Y19"/>
    <mergeCell ref="D19:E19"/>
    <mergeCell ref="F19:G19"/>
    <mergeCell ref="H19:I19"/>
    <mergeCell ref="J19:K19"/>
    <mergeCell ref="L19:M19"/>
    <mergeCell ref="P21:Q21"/>
    <mergeCell ref="D21:E21"/>
    <mergeCell ref="F21:G21"/>
    <mergeCell ref="H21:I21"/>
    <mergeCell ref="J21:K21"/>
    <mergeCell ref="R21:S21"/>
    <mergeCell ref="T21:U21"/>
    <mergeCell ref="X22:Y22"/>
    <mergeCell ref="D22:E22"/>
    <mergeCell ref="F22:G22"/>
    <mergeCell ref="H22:I22"/>
    <mergeCell ref="J22:K22"/>
    <mergeCell ref="L22:M22"/>
    <mergeCell ref="N22:O22"/>
    <mergeCell ref="P22:Q22"/>
    <mergeCell ref="R22:S22"/>
    <mergeCell ref="T22:U22"/>
    <mergeCell ref="N23:O23"/>
    <mergeCell ref="P23:Q23"/>
    <mergeCell ref="R23:S23"/>
    <mergeCell ref="T23:U23"/>
    <mergeCell ref="V22:W22"/>
    <mergeCell ref="X24:Y24"/>
    <mergeCell ref="V23:W23"/>
    <mergeCell ref="X23:Y23"/>
    <mergeCell ref="D23:E23"/>
    <mergeCell ref="F23:G23"/>
    <mergeCell ref="H23:I23"/>
    <mergeCell ref="J23:K23"/>
    <mergeCell ref="L23:M23"/>
    <mergeCell ref="L24:M24"/>
    <mergeCell ref="V25:W25"/>
    <mergeCell ref="X25:Y25"/>
    <mergeCell ref="T25:U25"/>
    <mergeCell ref="D24:E24"/>
    <mergeCell ref="F24:G24"/>
    <mergeCell ref="H24:I24"/>
    <mergeCell ref="J24:K24"/>
    <mergeCell ref="R24:S24"/>
    <mergeCell ref="T24:U24"/>
    <mergeCell ref="V24:W24"/>
    <mergeCell ref="D25:E25"/>
    <mergeCell ref="F25:G25"/>
    <mergeCell ref="H25:I25"/>
    <mergeCell ref="J25:K25"/>
    <mergeCell ref="N24:O24"/>
    <mergeCell ref="P24:Q24"/>
    <mergeCell ref="R26:S26"/>
    <mergeCell ref="T26:U26"/>
    <mergeCell ref="L25:M25"/>
    <mergeCell ref="N25:O25"/>
    <mergeCell ref="P25:Q25"/>
    <mergeCell ref="R25:S25"/>
    <mergeCell ref="X27:Y27"/>
    <mergeCell ref="V26:W26"/>
    <mergeCell ref="X26:Y26"/>
    <mergeCell ref="D26:E26"/>
    <mergeCell ref="F26:G26"/>
    <mergeCell ref="H26:I26"/>
    <mergeCell ref="J26:K26"/>
    <mergeCell ref="L26:M26"/>
    <mergeCell ref="N26:O26"/>
    <mergeCell ref="P26:Q26"/>
    <mergeCell ref="D27:E27"/>
    <mergeCell ref="F27:G27"/>
    <mergeCell ref="H27:I27"/>
    <mergeCell ref="J27:K27"/>
    <mergeCell ref="R27:S27"/>
    <mergeCell ref="T27:U27"/>
    <mergeCell ref="R28:S28"/>
    <mergeCell ref="T28:U28"/>
    <mergeCell ref="L27:M27"/>
    <mergeCell ref="N27:O27"/>
    <mergeCell ref="P27:Q27"/>
    <mergeCell ref="V28:W28"/>
    <mergeCell ref="V27:W27"/>
    <mergeCell ref="R29:S29"/>
    <mergeCell ref="T29:U29"/>
    <mergeCell ref="X28:Y28"/>
    <mergeCell ref="D28:E28"/>
    <mergeCell ref="F28:G28"/>
    <mergeCell ref="H28:I28"/>
    <mergeCell ref="J28:K28"/>
    <mergeCell ref="L28:M28"/>
    <mergeCell ref="N28:O28"/>
    <mergeCell ref="P28:Q28"/>
    <mergeCell ref="X30:Y30"/>
    <mergeCell ref="V29:W29"/>
    <mergeCell ref="X29:Y29"/>
    <mergeCell ref="D29:E29"/>
    <mergeCell ref="F29:G29"/>
    <mergeCell ref="H29:I29"/>
    <mergeCell ref="J29:K29"/>
    <mergeCell ref="L29:M29"/>
    <mergeCell ref="N29:O29"/>
    <mergeCell ref="P29:Q29"/>
    <mergeCell ref="D30:E30"/>
    <mergeCell ref="F30:G30"/>
    <mergeCell ref="H30:I30"/>
    <mergeCell ref="J30:K30"/>
    <mergeCell ref="R30:S30"/>
    <mergeCell ref="T30:U30"/>
    <mergeCell ref="R31:S31"/>
    <mergeCell ref="T31:U31"/>
    <mergeCell ref="L30:M30"/>
    <mergeCell ref="N30:O30"/>
    <mergeCell ref="P30:Q30"/>
    <mergeCell ref="V31:W31"/>
    <mergeCell ref="V30:W30"/>
    <mergeCell ref="R32:S32"/>
    <mergeCell ref="T32:U32"/>
    <mergeCell ref="X31:Y31"/>
    <mergeCell ref="D31:E31"/>
    <mergeCell ref="F31:G31"/>
    <mergeCell ref="H31:I31"/>
    <mergeCell ref="J31:K31"/>
    <mergeCell ref="L31:M31"/>
    <mergeCell ref="N31:O31"/>
    <mergeCell ref="P31:Q31"/>
    <mergeCell ref="X33:Y33"/>
    <mergeCell ref="V32:W32"/>
    <mergeCell ref="X32:Y32"/>
    <mergeCell ref="D32:E32"/>
    <mergeCell ref="F32:G32"/>
    <mergeCell ref="H32:I32"/>
    <mergeCell ref="J32:K32"/>
    <mergeCell ref="L32:M32"/>
    <mergeCell ref="N32:O32"/>
    <mergeCell ref="P32:Q32"/>
    <mergeCell ref="D33:E33"/>
    <mergeCell ref="F33:G33"/>
    <mergeCell ref="H33:I33"/>
    <mergeCell ref="J33:K33"/>
    <mergeCell ref="R33:S33"/>
    <mergeCell ref="T33:U33"/>
    <mergeCell ref="R34:S34"/>
    <mergeCell ref="T34:U34"/>
    <mergeCell ref="L33:M33"/>
    <mergeCell ref="N33:O33"/>
    <mergeCell ref="P33:Q33"/>
    <mergeCell ref="V34:W34"/>
    <mergeCell ref="V33:W33"/>
    <mergeCell ref="R35:S35"/>
    <mergeCell ref="T35:U35"/>
    <mergeCell ref="X34:Y34"/>
    <mergeCell ref="D34:E34"/>
    <mergeCell ref="F34:G34"/>
    <mergeCell ref="H34:I34"/>
    <mergeCell ref="J34:K34"/>
    <mergeCell ref="L34:M34"/>
    <mergeCell ref="N34:O34"/>
    <mergeCell ref="P34:Q34"/>
    <mergeCell ref="X36:Y36"/>
    <mergeCell ref="V35:W35"/>
    <mergeCell ref="X35:Y35"/>
    <mergeCell ref="D35:E35"/>
    <mergeCell ref="F35:G35"/>
    <mergeCell ref="H35:I35"/>
    <mergeCell ref="J35:K35"/>
    <mergeCell ref="L35:M35"/>
    <mergeCell ref="N35:O35"/>
    <mergeCell ref="P35:Q35"/>
    <mergeCell ref="D36:E36"/>
    <mergeCell ref="F36:G36"/>
    <mergeCell ref="H36:I36"/>
    <mergeCell ref="J36:K36"/>
    <mergeCell ref="R36:S36"/>
    <mergeCell ref="T36:U36"/>
    <mergeCell ref="R37:S37"/>
    <mergeCell ref="T37:U37"/>
    <mergeCell ref="L36:M36"/>
    <mergeCell ref="N36:O36"/>
    <mergeCell ref="P36:Q36"/>
    <mergeCell ref="V37:W37"/>
    <mergeCell ref="V36:W36"/>
    <mergeCell ref="R38:S38"/>
    <mergeCell ref="T38:U38"/>
    <mergeCell ref="X37:Y37"/>
    <mergeCell ref="D37:E37"/>
    <mergeCell ref="F37:G37"/>
    <mergeCell ref="H37:I37"/>
    <mergeCell ref="J37:K37"/>
    <mergeCell ref="L37:M37"/>
    <mergeCell ref="N37:O37"/>
    <mergeCell ref="P37:Q37"/>
    <mergeCell ref="X39:Y39"/>
    <mergeCell ref="V38:W38"/>
    <mergeCell ref="X38:Y38"/>
    <mergeCell ref="D38:E38"/>
    <mergeCell ref="F38:G38"/>
    <mergeCell ref="H38:I38"/>
    <mergeCell ref="J38:K38"/>
    <mergeCell ref="L38:M38"/>
    <mergeCell ref="N38:O38"/>
    <mergeCell ref="P38:Q38"/>
    <mergeCell ref="D39:E39"/>
    <mergeCell ref="F39:G39"/>
    <mergeCell ref="H39:I39"/>
    <mergeCell ref="J39:K39"/>
    <mergeCell ref="R39:S39"/>
    <mergeCell ref="T39:U39"/>
    <mergeCell ref="R40:S40"/>
    <mergeCell ref="T40:U40"/>
    <mergeCell ref="L39:M39"/>
    <mergeCell ref="N39:O39"/>
    <mergeCell ref="P39:Q39"/>
    <mergeCell ref="V40:W40"/>
    <mergeCell ref="V39:W39"/>
    <mergeCell ref="R41:S41"/>
    <mergeCell ref="T41:U41"/>
    <mergeCell ref="X40:Y40"/>
    <mergeCell ref="D40:E40"/>
    <mergeCell ref="F40:G40"/>
    <mergeCell ref="H40:I40"/>
    <mergeCell ref="J40:K40"/>
    <mergeCell ref="L40:M40"/>
    <mergeCell ref="N40:O40"/>
    <mergeCell ref="P40:Q40"/>
    <mergeCell ref="X42:Y42"/>
    <mergeCell ref="V41:W41"/>
    <mergeCell ref="X41:Y41"/>
    <mergeCell ref="D41:E41"/>
    <mergeCell ref="F41:G41"/>
    <mergeCell ref="H41:I41"/>
    <mergeCell ref="J41:K41"/>
    <mergeCell ref="L41:M41"/>
    <mergeCell ref="N41:O41"/>
    <mergeCell ref="P41:Q41"/>
    <mergeCell ref="D42:E42"/>
    <mergeCell ref="F42:G42"/>
    <mergeCell ref="H42:I42"/>
    <mergeCell ref="J42:K42"/>
    <mergeCell ref="R42:S42"/>
    <mergeCell ref="T42:U42"/>
    <mergeCell ref="R43:S43"/>
    <mergeCell ref="T43:U43"/>
    <mergeCell ref="L42:M42"/>
    <mergeCell ref="N42:O42"/>
    <mergeCell ref="P42:Q42"/>
    <mergeCell ref="V43:W43"/>
    <mergeCell ref="V42:W42"/>
    <mergeCell ref="R44:S44"/>
    <mergeCell ref="T44:U44"/>
    <mergeCell ref="X43:Y43"/>
    <mergeCell ref="D43:E43"/>
    <mergeCell ref="F43:G43"/>
    <mergeCell ref="H43:I43"/>
    <mergeCell ref="J43:K43"/>
    <mergeCell ref="L43:M43"/>
    <mergeCell ref="N43:O43"/>
    <mergeCell ref="P43:Q43"/>
    <mergeCell ref="X45:Y45"/>
    <mergeCell ref="V44:W44"/>
    <mergeCell ref="X44:Y44"/>
    <mergeCell ref="D44:E44"/>
    <mergeCell ref="F44:G44"/>
    <mergeCell ref="H44:I44"/>
    <mergeCell ref="J44:K44"/>
    <mergeCell ref="L44:M44"/>
    <mergeCell ref="N44:O44"/>
    <mergeCell ref="P44:Q44"/>
    <mergeCell ref="D45:E45"/>
    <mergeCell ref="F45:G45"/>
    <mergeCell ref="H45:I45"/>
    <mergeCell ref="J45:K45"/>
    <mergeCell ref="R45:S45"/>
    <mergeCell ref="T45:U45"/>
    <mergeCell ref="R46:S46"/>
    <mergeCell ref="T46:U46"/>
    <mergeCell ref="L45:M45"/>
    <mergeCell ref="N45:O45"/>
    <mergeCell ref="P45:Q45"/>
    <mergeCell ref="V46:W46"/>
    <mergeCell ref="V45:W45"/>
    <mergeCell ref="R47:S47"/>
    <mergeCell ref="T47:U47"/>
    <mergeCell ref="X46:Y46"/>
    <mergeCell ref="D46:E46"/>
    <mergeCell ref="F46:G46"/>
    <mergeCell ref="H46:I46"/>
    <mergeCell ref="J46:K46"/>
    <mergeCell ref="L46:M46"/>
    <mergeCell ref="N46:O46"/>
    <mergeCell ref="P46:Q46"/>
    <mergeCell ref="X48:Y48"/>
    <mergeCell ref="V47:W47"/>
    <mergeCell ref="X47:Y47"/>
    <mergeCell ref="D47:E47"/>
    <mergeCell ref="F47:G47"/>
    <mergeCell ref="H47:I47"/>
    <mergeCell ref="J47:K47"/>
    <mergeCell ref="L47:M47"/>
    <mergeCell ref="N47:O47"/>
    <mergeCell ref="P47:Q47"/>
    <mergeCell ref="V49:W49"/>
    <mergeCell ref="D48:E48"/>
    <mergeCell ref="F48:G48"/>
    <mergeCell ref="H48:I48"/>
    <mergeCell ref="J48:K48"/>
    <mergeCell ref="R48:S48"/>
    <mergeCell ref="T48:U48"/>
    <mergeCell ref="V48:W48"/>
    <mergeCell ref="P49:Q49"/>
    <mergeCell ref="R49:S49"/>
    <mergeCell ref="T49:U49"/>
    <mergeCell ref="L48:M48"/>
    <mergeCell ref="N48:O48"/>
    <mergeCell ref="P48:Q48"/>
    <mergeCell ref="P50:Q50"/>
    <mergeCell ref="R50:S50"/>
    <mergeCell ref="T50:U50"/>
    <mergeCell ref="X49:Y49"/>
    <mergeCell ref="D49:E49"/>
    <mergeCell ref="F49:G49"/>
    <mergeCell ref="H49:I49"/>
    <mergeCell ref="J49:K49"/>
    <mergeCell ref="L49:M49"/>
    <mergeCell ref="N49:O49"/>
    <mergeCell ref="V51:W51"/>
    <mergeCell ref="X51:Y51"/>
    <mergeCell ref="V50:W50"/>
    <mergeCell ref="X50:Y50"/>
    <mergeCell ref="D50:E50"/>
    <mergeCell ref="F50:G50"/>
    <mergeCell ref="H50:I50"/>
    <mergeCell ref="J50:K50"/>
    <mergeCell ref="L50:M50"/>
    <mergeCell ref="N50:O50"/>
    <mergeCell ref="D51:E51"/>
    <mergeCell ref="F51:G51"/>
    <mergeCell ref="H51:I51"/>
    <mergeCell ref="J51:K51"/>
    <mergeCell ref="R51:S51"/>
    <mergeCell ref="T51:U51"/>
    <mergeCell ref="L51:M51"/>
    <mergeCell ref="N51:O51"/>
    <mergeCell ref="P51:Q51"/>
    <mergeCell ref="P55:Q55"/>
    <mergeCell ref="L52:M52"/>
    <mergeCell ref="N52:O52"/>
    <mergeCell ref="P52:Q52"/>
    <mergeCell ref="N53:O53"/>
    <mergeCell ref="P53:Q53"/>
    <mergeCell ref="L53:M53"/>
    <mergeCell ref="V52:W52"/>
    <mergeCell ref="X52:Y52"/>
    <mergeCell ref="R52:S52"/>
    <mergeCell ref="T52:U52"/>
    <mergeCell ref="R53:S53"/>
    <mergeCell ref="T53:U53"/>
    <mergeCell ref="V53:W53"/>
    <mergeCell ref="X53:Y53"/>
    <mergeCell ref="D53:E53"/>
    <mergeCell ref="F53:G53"/>
    <mergeCell ref="H53:I53"/>
    <mergeCell ref="J53:K53"/>
    <mergeCell ref="D52:E52"/>
    <mergeCell ref="F52:G52"/>
    <mergeCell ref="H52:I52"/>
    <mergeCell ref="J52:K52"/>
    <mergeCell ref="P58:Q58"/>
    <mergeCell ref="X57:Y57"/>
    <mergeCell ref="V57:W57"/>
    <mergeCell ref="L57:M57"/>
    <mergeCell ref="N57:O57"/>
    <mergeCell ref="P57:Q57"/>
    <mergeCell ref="R57:S57"/>
    <mergeCell ref="R58:S58"/>
    <mergeCell ref="V54:W54"/>
    <mergeCell ref="X54:Y54"/>
    <mergeCell ref="D57:E57"/>
    <mergeCell ref="F57:G57"/>
    <mergeCell ref="H57:I57"/>
    <mergeCell ref="J57:K57"/>
    <mergeCell ref="R55:S55"/>
    <mergeCell ref="T55:U55"/>
    <mergeCell ref="L54:M54"/>
    <mergeCell ref="N54:O54"/>
    <mergeCell ref="P54:Q54"/>
    <mergeCell ref="V55:W55"/>
    <mergeCell ref="D54:E54"/>
    <mergeCell ref="F54:G54"/>
    <mergeCell ref="H54:I54"/>
    <mergeCell ref="J54:K54"/>
    <mergeCell ref="R54:S54"/>
    <mergeCell ref="T54:U54"/>
    <mergeCell ref="X60:Y60"/>
    <mergeCell ref="X55:Y55"/>
    <mergeCell ref="D55:E55"/>
    <mergeCell ref="F55:G55"/>
    <mergeCell ref="H55:I55"/>
    <mergeCell ref="J55:K55"/>
    <mergeCell ref="L55:M55"/>
    <mergeCell ref="N55:O55"/>
    <mergeCell ref="L58:M58"/>
    <mergeCell ref="N58:O58"/>
    <mergeCell ref="X59:Y59"/>
    <mergeCell ref="L59:M59"/>
    <mergeCell ref="N59:O59"/>
    <mergeCell ref="P59:Q59"/>
    <mergeCell ref="R59:S59"/>
    <mergeCell ref="T59:U59"/>
    <mergeCell ref="D59:E59"/>
    <mergeCell ref="F59:G59"/>
    <mergeCell ref="H59:I59"/>
    <mergeCell ref="J59:K59"/>
    <mergeCell ref="J60:K60"/>
    <mergeCell ref="L60:M60"/>
    <mergeCell ref="J56:K56"/>
    <mergeCell ref="L56:M56"/>
    <mergeCell ref="N56:O56"/>
    <mergeCell ref="P56:Q56"/>
    <mergeCell ref="R56:S56"/>
    <mergeCell ref="T56:U56"/>
    <mergeCell ref="X58:Y58"/>
    <mergeCell ref="D58:E58"/>
    <mergeCell ref="F58:G58"/>
    <mergeCell ref="H58:I58"/>
    <mergeCell ref="J58:K58"/>
    <mergeCell ref="V56:W56"/>
    <mergeCell ref="X56:Y56"/>
    <mergeCell ref="D56:E56"/>
    <mergeCell ref="F56:G56"/>
    <mergeCell ref="H56:I56"/>
    <mergeCell ref="T57:U57"/>
    <mergeCell ref="R61:S61"/>
    <mergeCell ref="T61:U61"/>
    <mergeCell ref="V61:W61"/>
    <mergeCell ref="V60:W60"/>
    <mergeCell ref="T58:U58"/>
    <mergeCell ref="V58:W58"/>
    <mergeCell ref="V59:W59"/>
    <mergeCell ref="X61:Y61"/>
    <mergeCell ref="D61:E61"/>
    <mergeCell ref="F61:G61"/>
    <mergeCell ref="H61:I61"/>
    <mergeCell ref="J61:K61"/>
    <mergeCell ref="L61:M61"/>
    <mergeCell ref="N61:O61"/>
    <mergeCell ref="P61:Q61"/>
    <mergeCell ref="V62:W62"/>
    <mergeCell ref="X62:Y62"/>
    <mergeCell ref="D62:E62"/>
    <mergeCell ref="F62:G62"/>
    <mergeCell ref="H62:I62"/>
    <mergeCell ref="J62:K62"/>
    <mergeCell ref="L62:M62"/>
    <mergeCell ref="N62:O62"/>
    <mergeCell ref="P62:Q62"/>
    <mergeCell ref="R62:S62"/>
    <mergeCell ref="V63:W63"/>
    <mergeCell ref="D60:E60"/>
    <mergeCell ref="F60:G60"/>
    <mergeCell ref="H60:I60"/>
    <mergeCell ref="N63:O63"/>
    <mergeCell ref="T62:U62"/>
    <mergeCell ref="N60:O60"/>
    <mergeCell ref="P60:Q60"/>
    <mergeCell ref="R60:S60"/>
    <mergeCell ref="T60:U60"/>
    <mergeCell ref="X64:Y64"/>
    <mergeCell ref="X63:Y63"/>
    <mergeCell ref="D63:E63"/>
    <mergeCell ref="F63:G63"/>
    <mergeCell ref="H63:I63"/>
    <mergeCell ref="J63:K63"/>
    <mergeCell ref="L63:M63"/>
    <mergeCell ref="P63:Q63"/>
    <mergeCell ref="R63:S63"/>
    <mergeCell ref="T63:U63"/>
    <mergeCell ref="D64:E64"/>
    <mergeCell ref="F64:G64"/>
    <mergeCell ref="H64:I64"/>
    <mergeCell ref="J64:K64"/>
    <mergeCell ref="R64:S64"/>
    <mergeCell ref="T64:U64"/>
    <mergeCell ref="R65:S65"/>
    <mergeCell ref="T65:U65"/>
    <mergeCell ref="L64:M64"/>
    <mergeCell ref="N64:O64"/>
    <mergeCell ref="P64:Q64"/>
    <mergeCell ref="V65:W65"/>
    <mergeCell ref="V64:W64"/>
    <mergeCell ref="R66:S66"/>
    <mergeCell ref="T66:U66"/>
    <mergeCell ref="X65:Y65"/>
    <mergeCell ref="D65:E65"/>
    <mergeCell ref="F65:G65"/>
    <mergeCell ref="H65:I65"/>
    <mergeCell ref="J65:K65"/>
    <mergeCell ref="L65:M65"/>
    <mergeCell ref="N65:O65"/>
    <mergeCell ref="P65:Q65"/>
    <mergeCell ref="X67:Y67"/>
    <mergeCell ref="V66:W66"/>
    <mergeCell ref="X66:Y66"/>
    <mergeCell ref="D66:E66"/>
    <mergeCell ref="F66:G66"/>
    <mergeCell ref="H66:I66"/>
    <mergeCell ref="J66:K66"/>
    <mergeCell ref="L66:M66"/>
    <mergeCell ref="N66:O66"/>
    <mergeCell ref="P66:Q66"/>
    <mergeCell ref="D67:E67"/>
    <mergeCell ref="F67:G67"/>
    <mergeCell ref="H67:I67"/>
    <mergeCell ref="J67:K67"/>
    <mergeCell ref="R67:S67"/>
    <mergeCell ref="T67:U67"/>
    <mergeCell ref="R68:S68"/>
    <mergeCell ref="T68:U68"/>
    <mergeCell ref="L67:M67"/>
    <mergeCell ref="N67:O67"/>
    <mergeCell ref="P67:Q67"/>
    <mergeCell ref="V68:W68"/>
    <mergeCell ref="V67:W67"/>
    <mergeCell ref="R69:S69"/>
    <mergeCell ref="T69:U69"/>
    <mergeCell ref="X68:Y68"/>
    <mergeCell ref="D68:E68"/>
    <mergeCell ref="F68:G68"/>
    <mergeCell ref="H68:I68"/>
    <mergeCell ref="J68:K68"/>
    <mergeCell ref="L68:M68"/>
    <mergeCell ref="N68:O68"/>
    <mergeCell ref="P68:Q68"/>
    <mergeCell ref="X70:Y70"/>
    <mergeCell ref="V69:W69"/>
    <mergeCell ref="X69:Y69"/>
    <mergeCell ref="D69:E69"/>
    <mergeCell ref="F69:G69"/>
    <mergeCell ref="H69:I69"/>
    <mergeCell ref="J69:K69"/>
    <mergeCell ref="L69:M69"/>
    <mergeCell ref="N69:O69"/>
    <mergeCell ref="P69:Q69"/>
    <mergeCell ref="D70:E70"/>
    <mergeCell ref="F70:G70"/>
    <mergeCell ref="H70:I70"/>
    <mergeCell ref="J70:K70"/>
    <mergeCell ref="R70:S70"/>
    <mergeCell ref="T70:U70"/>
    <mergeCell ref="R71:S71"/>
    <mergeCell ref="T71:U71"/>
    <mergeCell ref="L70:M70"/>
    <mergeCell ref="N70:O70"/>
    <mergeCell ref="P70:Q70"/>
    <mergeCell ref="V71:W71"/>
    <mergeCell ref="V70:W70"/>
    <mergeCell ref="R72:S72"/>
    <mergeCell ref="T72:U72"/>
    <mergeCell ref="X71:Y71"/>
    <mergeCell ref="D71:E71"/>
    <mergeCell ref="F71:G71"/>
    <mergeCell ref="H71:I71"/>
    <mergeCell ref="J71:K71"/>
    <mergeCell ref="L71:M71"/>
    <mergeCell ref="N71:O71"/>
    <mergeCell ref="P71:Q71"/>
    <mergeCell ref="X73:Y73"/>
    <mergeCell ref="V72:W72"/>
    <mergeCell ref="X72:Y72"/>
    <mergeCell ref="D72:E72"/>
    <mergeCell ref="F72:G72"/>
    <mergeCell ref="H72:I72"/>
    <mergeCell ref="J72:K72"/>
    <mergeCell ref="L72:M72"/>
    <mergeCell ref="N72:O72"/>
    <mergeCell ref="P72:Q72"/>
    <mergeCell ref="V74:W74"/>
    <mergeCell ref="D73:E73"/>
    <mergeCell ref="F73:G73"/>
    <mergeCell ref="H73:I73"/>
    <mergeCell ref="J73:K73"/>
    <mergeCell ref="R73:S73"/>
    <mergeCell ref="T73:U73"/>
    <mergeCell ref="V73:W73"/>
    <mergeCell ref="N74:O74"/>
    <mergeCell ref="P74:Q74"/>
    <mergeCell ref="R74:S74"/>
    <mergeCell ref="T74:U74"/>
    <mergeCell ref="L73:M73"/>
    <mergeCell ref="N73:O73"/>
    <mergeCell ref="P73:Q73"/>
    <mergeCell ref="N75:O75"/>
    <mergeCell ref="P75:Q75"/>
    <mergeCell ref="R75:S75"/>
    <mergeCell ref="T75:U75"/>
    <mergeCell ref="X74:Y74"/>
    <mergeCell ref="D74:E74"/>
    <mergeCell ref="F74:G74"/>
    <mergeCell ref="H74:I74"/>
    <mergeCell ref="J74:K74"/>
    <mergeCell ref="L74:M74"/>
    <mergeCell ref="T77:U77"/>
    <mergeCell ref="V77:W77"/>
    <mergeCell ref="X77:Y77"/>
    <mergeCell ref="V75:W75"/>
    <mergeCell ref="X75:Y75"/>
    <mergeCell ref="D75:E75"/>
    <mergeCell ref="F75:G75"/>
    <mergeCell ref="H75:I75"/>
    <mergeCell ref="J75:K75"/>
    <mergeCell ref="L75:M75"/>
    <mergeCell ref="P81:Q81"/>
    <mergeCell ref="D77:E77"/>
    <mergeCell ref="F77:G77"/>
    <mergeCell ref="H77:I77"/>
    <mergeCell ref="J77:K77"/>
    <mergeCell ref="R77:S77"/>
    <mergeCell ref="T84:U84"/>
    <mergeCell ref="V84:W84"/>
    <mergeCell ref="X84:Y84"/>
    <mergeCell ref="L77:M77"/>
    <mergeCell ref="N77:O77"/>
    <mergeCell ref="P77:Q77"/>
    <mergeCell ref="T83:U83"/>
    <mergeCell ref="T82:U82"/>
    <mergeCell ref="L81:M81"/>
    <mergeCell ref="N81:O81"/>
    <mergeCell ref="D84:E84"/>
    <mergeCell ref="F84:G84"/>
    <mergeCell ref="R78:S78"/>
    <mergeCell ref="T78:U78"/>
    <mergeCell ref="N79:O79"/>
    <mergeCell ref="P79:Q79"/>
    <mergeCell ref="R79:S79"/>
    <mergeCell ref="T79:U79"/>
    <mergeCell ref="R80:S80"/>
    <mergeCell ref="T80:U80"/>
    <mergeCell ref="V79:W79"/>
    <mergeCell ref="X79:Y79"/>
    <mergeCell ref="D79:E79"/>
    <mergeCell ref="F79:G79"/>
    <mergeCell ref="H79:I79"/>
    <mergeCell ref="J79:K79"/>
    <mergeCell ref="L79:M79"/>
    <mergeCell ref="V80:W80"/>
    <mergeCell ref="X80:Y80"/>
    <mergeCell ref="D80:E80"/>
    <mergeCell ref="F80:G80"/>
    <mergeCell ref="H80:I80"/>
    <mergeCell ref="J80:K80"/>
    <mergeCell ref="L80:M80"/>
    <mergeCell ref="N80:O80"/>
    <mergeCell ref="P80:Q80"/>
    <mergeCell ref="D82:E82"/>
    <mergeCell ref="F82:G82"/>
    <mergeCell ref="H82:I82"/>
    <mergeCell ref="J82:K82"/>
    <mergeCell ref="L82:M82"/>
    <mergeCell ref="N82:O82"/>
    <mergeCell ref="H84:I84"/>
    <mergeCell ref="J84:K84"/>
    <mergeCell ref="L84:M84"/>
    <mergeCell ref="N87:O87"/>
    <mergeCell ref="V82:W82"/>
    <mergeCell ref="X82:Y82"/>
    <mergeCell ref="P82:Q82"/>
    <mergeCell ref="R82:S82"/>
    <mergeCell ref="V83:W83"/>
    <mergeCell ref="X83:Y83"/>
    <mergeCell ref="T87:U87"/>
    <mergeCell ref="V87:W87"/>
    <mergeCell ref="X87:Y87"/>
    <mergeCell ref="D87:E87"/>
    <mergeCell ref="F87:G87"/>
    <mergeCell ref="H87:I87"/>
    <mergeCell ref="J87:K87"/>
    <mergeCell ref="L87:M87"/>
    <mergeCell ref="V86:W86"/>
    <mergeCell ref="X86:Y86"/>
    <mergeCell ref="D86:E86"/>
    <mergeCell ref="F86:G86"/>
    <mergeCell ref="H86:I86"/>
    <mergeCell ref="T86:U86"/>
    <mergeCell ref="P86:Q86"/>
    <mergeCell ref="R86:S86"/>
    <mergeCell ref="T85:U85"/>
    <mergeCell ref="V85:W85"/>
    <mergeCell ref="X85:Y85"/>
    <mergeCell ref="D85:E85"/>
    <mergeCell ref="F85:G85"/>
    <mergeCell ref="H85:I85"/>
    <mergeCell ref="J85:K85"/>
    <mergeCell ref="L85:M85"/>
    <mergeCell ref="N85:O85"/>
    <mergeCell ref="P85:Q85"/>
    <mergeCell ref="V89:W89"/>
    <mergeCell ref="X89:Y89"/>
    <mergeCell ref="D89:E89"/>
    <mergeCell ref="F89:G89"/>
    <mergeCell ref="H89:I89"/>
    <mergeCell ref="J89:K89"/>
    <mergeCell ref="L89:M89"/>
    <mergeCell ref="N89:O89"/>
    <mergeCell ref="P89:Q89"/>
    <mergeCell ref="R89:S89"/>
    <mergeCell ref="D88:E88"/>
    <mergeCell ref="F88:G88"/>
    <mergeCell ref="H88:I88"/>
    <mergeCell ref="J88:K88"/>
    <mergeCell ref="L88:M88"/>
    <mergeCell ref="N88:O88"/>
    <mergeCell ref="V91:W91"/>
    <mergeCell ref="X91:Y91"/>
    <mergeCell ref="V92:W92"/>
    <mergeCell ref="X92:Y92"/>
    <mergeCell ref="L92:M92"/>
    <mergeCell ref="N92:O92"/>
    <mergeCell ref="P92:Q92"/>
    <mergeCell ref="R92:S92"/>
    <mergeCell ref="R91:S91"/>
    <mergeCell ref="D91:E91"/>
    <mergeCell ref="F91:G91"/>
    <mergeCell ref="H91:I91"/>
    <mergeCell ref="J91:K91"/>
    <mergeCell ref="T92:U92"/>
    <mergeCell ref="T91:U91"/>
    <mergeCell ref="D92:E92"/>
    <mergeCell ref="F92:G92"/>
    <mergeCell ref="H92:I92"/>
    <mergeCell ref="J92:K92"/>
    <mergeCell ref="P91:Q91"/>
    <mergeCell ref="T1:U1"/>
    <mergeCell ref="T90:U90"/>
    <mergeCell ref="T76:U76"/>
    <mergeCell ref="T14:U14"/>
    <mergeCell ref="L1:M1"/>
    <mergeCell ref="N1:O1"/>
    <mergeCell ref="P1:Q1"/>
    <mergeCell ref="P88:Q88"/>
    <mergeCell ref="T89:U89"/>
    <mergeCell ref="X93:Y93"/>
    <mergeCell ref="D93:E93"/>
    <mergeCell ref="F93:G93"/>
    <mergeCell ref="H93:I93"/>
    <mergeCell ref="J93:K93"/>
    <mergeCell ref="L93:M93"/>
    <mergeCell ref="N93:O93"/>
    <mergeCell ref="P93:Q93"/>
    <mergeCell ref="R93:S93"/>
    <mergeCell ref="X94:Y94"/>
    <mergeCell ref="D94:E94"/>
    <mergeCell ref="F94:G94"/>
    <mergeCell ref="H94:I94"/>
    <mergeCell ref="J94:K94"/>
    <mergeCell ref="L94:M94"/>
    <mergeCell ref="P94:Q94"/>
    <mergeCell ref="R94:S94"/>
    <mergeCell ref="T94:U94"/>
    <mergeCell ref="D90:E90"/>
    <mergeCell ref="F90:G90"/>
    <mergeCell ref="H90:I90"/>
    <mergeCell ref="J90:K90"/>
    <mergeCell ref="L90:M90"/>
    <mergeCell ref="V94:W94"/>
    <mergeCell ref="T93:U93"/>
    <mergeCell ref="V93:W93"/>
    <mergeCell ref="L91:M91"/>
    <mergeCell ref="N91:O91"/>
    <mergeCell ref="L76:M76"/>
    <mergeCell ref="N76:O76"/>
    <mergeCell ref="P76:Q76"/>
    <mergeCell ref="R76:S76"/>
    <mergeCell ref="V90:W90"/>
    <mergeCell ref="X90:Y90"/>
    <mergeCell ref="X88:Y88"/>
    <mergeCell ref="R88:S88"/>
    <mergeCell ref="T88:U88"/>
    <mergeCell ref="V88:W88"/>
    <mergeCell ref="L14:M14"/>
    <mergeCell ref="N14:O14"/>
    <mergeCell ref="P14:Q14"/>
    <mergeCell ref="R14:S14"/>
    <mergeCell ref="V1:W1"/>
    <mergeCell ref="X1:Y1"/>
    <mergeCell ref="X13:Y13"/>
    <mergeCell ref="V14:W14"/>
    <mergeCell ref="X14:Y14"/>
    <mergeCell ref="V11:W11"/>
    <mergeCell ref="D1:E1"/>
    <mergeCell ref="F1:G1"/>
    <mergeCell ref="H1:I1"/>
    <mergeCell ref="J1:K1"/>
    <mergeCell ref="V76:W76"/>
    <mergeCell ref="X76:Y76"/>
    <mergeCell ref="D14:E14"/>
    <mergeCell ref="F14:G14"/>
    <mergeCell ref="H14:I14"/>
    <mergeCell ref="J14:K14"/>
    <mergeCell ref="R1:S1"/>
    <mergeCell ref="Z3:Z4"/>
    <mergeCell ref="V81:W81"/>
    <mergeCell ref="X81:Y81"/>
    <mergeCell ref="T20:U20"/>
    <mergeCell ref="V20:W20"/>
    <mergeCell ref="X20:Y20"/>
    <mergeCell ref="R81:S81"/>
    <mergeCell ref="T81:U81"/>
    <mergeCell ref="V78:W78"/>
    <mergeCell ref="P20:Q20"/>
    <mergeCell ref="R20:S20"/>
    <mergeCell ref="D20:E20"/>
    <mergeCell ref="F20:G20"/>
    <mergeCell ref="H20:I20"/>
    <mergeCell ref="J20:K20"/>
    <mergeCell ref="D81:E81"/>
    <mergeCell ref="F81:G81"/>
    <mergeCell ref="H81:I81"/>
    <mergeCell ref="J81:K81"/>
    <mergeCell ref="L20:M20"/>
    <mergeCell ref="N20:O20"/>
    <mergeCell ref="D76:E76"/>
    <mergeCell ref="F76:G76"/>
    <mergeCell ref="H76:I76"/>
    <mergeCell ref="J76:K76"/>
    <mergeCell ref="X78:Y78"/>
    <mergeCell ref="D78:E78"/>
    <mergeCell ref="F78:G78"/>
    <mergeCell ref="H78:I78"/>
    <mergeCell ref="J78:K78"/>
    <mergeCell ref="L78:M78"/>
    <mergeCell ref="N78:O78"/>
    <mergeCell ref="P78:Q78"/>
  </mergeCells>
  <phoneticPr fontId="1" type="noConversion"/>
  <conditionalFormatting sqref="Z7:AA92">
    <cfRule type="cellIs" dxfId="0" priority="2" stopIfTrue="1" operator="greaterThan">
      <formula>0</formula>
    </cfRule>
  </conditionalFormatting>
  <pageMargins left="0.31" right="0.37" top="0.53" bottom="0.54" header="0.26" footer="0.27"/>
  <pageSetup orientation="landscape" r:id="rId1"/>
  <headerFooter alignWithMargins="0">
    <oddHeader>&amp;A</oddHeader>
    <oddFooter>Page &amp;P of &amp;N</oddFooter>
  </headerFooter>
  <ignoredErrors>
    <ignoredError sqref="Z9:AA9 Z84:AA92 Z82:AA82 D93:Y94 Z21:AA75 Z77:AA80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P39"/>
  <sheetViews>
    <sheetView workbookViewId="0">
      <pane ySplit="2" topLeftCell="A6" activePane="bottomLeft" state="frozenSplit"/>
      <selection pane="bottomLeft" activeCell="J40" sqref="J40"/>
    </sheetView>
  </sheetViews>
  <sheetFormatPr defaultRowHeight="15"/>
  <cols>
    <col min="1" max="1" width="3" customWidth="1"/>
    <col min="2" max="2" width="10.85546875" customWidth="1"/>
    <col min="3" max="3" width="10.28515625" bestFit="1" customWidth="1"/>
    <col min="5" max="5" width="3" style="19" customWidth="1"/>
    <col min="6" max="6" width="5" style="20" customWidth="1"/>
    <col min="7" max="7" width="1.42578125" style="19" customWidth="1"/>
    <col min="8" max="8" width="6.28515625" style="19" customWidth="1"/>
    <col min="9" max="9" width="3" style="19" customWidth="1"/>
    <col min="10" max="10" width="5" style="20" customWidth="1"/>
    <col min="11" max="11" width="1.42578125" style="19" customWidth="1"/>
    <col min="12" max="12" width="5.140625" bestFit="1" customWidth="1"/>
    <col min="13" max="13" width="6.5703125" bestFit="1" customWidth="1"/>
    <col min="14" max="14" width="1.42578125" style="19" customWidth="1"/>
    <col min="15" max="15" width="5.5703125" bestFit="1" customWidth="1"/>
    <col min="16" max="16" width="6.5703125" bestFit="1" customWidth="1"/>
    <col min="20" max="20" width="3.85546875" customWidth="1"/>
  </cols>
  <sheetData>
    <row r="1" spans="1:16">
      <c r="D1" s="225" t="s">
        <v>181</v>
      </c>
      <c r="E1" s="225"/>
      <c r="F1" s="225"/>
      <c r="G1" s="225"/>
      <c r="H1" s="225"/>
      <c r="I1" s="225"/>
      <c r="J1" s="225"/>
      <c r="L1" s="225" t="s">
        <v>180</v>
      </c>
      <c r="M1" s="225"/>
      <c r="N1" s="225"/>
      <c r="O1" s="225"/>
      <c r="P1" s="225"/>
    </row>
    <row r="2" spans="1:16">
      <c r="B2" s="28" t="s">
        <v>169</v>
      </c>
      <c r="C2" s="28" t="s">
        <v>170</v>
      </c>
      <c r="D2" s="29" t="s">
        <v>171</v>
      </c>
      <c r="E2" s="60" t="s">
        <v>167</v>
      </c>
      <c r="F2" s="61" t="s">
        <v>168</v>
      </c>
      <c r="G2" s="32"/>
      <c r="H2" s="31" t="s">
        <v>172</v>
      </c>
      <c r="I2" s="62" t="s">
        <v>167</v>
      </c>
      <c r="J2" s="63" t="s">
        <v>168</v>
      </c>
      <c r="K2" s="32"/>
      <c r="L2" s="33" t="s">
        <v>171</v>
      </c>
      <c r="M2" s="64" t="s">
        <v>167</v>
      </c>
      <c r="N2" s="32"/>
      <c r="O2" s="35" t="s">
        <v>172</v>
      </c>
      <c r="P2" s="62" t="s">
        <v>167</v>
      </c>
    </row>
    <row r="3" spans="1:16" s="19" customFormat="1">
      <c r="A3" s="30">
        <v>1</v>
      </c>
      <c r="B3" s="86" t="s">
        <v>183</v>
      </c>
      <c r="C3" s="86" t="s">
        <v>186</v>
      </c>
      <c r="D3" s="30" t="s">
        <v>173</v>
      </c>
      <c r="E3" s="36">
        <v>43</v>
      </c>
      <c r="F3" s="37">
        <v>17.600000000000001</v>
      </c>
      <c r="G3" s="32"/>
      <c r="H3" s="30" t="s">
        <v>217</v>
      </c>
      <c r="I3" s="41">
        <v>47</v>
      </c>
      <c r="J3" s="40">
        <v>45.9</v>
      </c>
      <c r="K3" s="32"/>
      <c r="L3" s="34" t="str">
        <f t="shared" ref="L3:L28" si="0">D3</f>
        <v>N 43</v>
      </c>
      <c r="M3" s="43">
        <f t="shared" ref="M3:M28" si="1">E3+F3/60</f>
        <v>43.293333333333337</v>
      </c>
      <c r="N3" s="32"/>
      <c r="O3" s="34" t="str">
        <f>H3</f>
        <v>N87</v>
      </c>
      <c r="P3" s="44">
        <f>I3+J3/60</f>
        <v>47.765000000000001</v>
      </c>
    </row>
    <row r="4" spans="1:16">
      <c r="A4" s="53">
        <v>2</v>
      </c>
      <c r="B4" s="86" t="s">
        <v>183</v>
      </c>
      <c r="C4" s="86" t="s">
        <v>187</v>
      </c>
      <c r="D4" s="30" t="s">
        <v>173</v>
      </c>
      <c r="E4" s="38">
        <v>43</v>
      </c>
      <c r="F4" s="39">
        <v>29.5</v>
      </c>
      <c r="G4" s="32"/>
      <c r="H4" s="30" t="s">
        <v>217</v>
      </c>
      <c r="I4" s="41">
        <v>47</v>
      </c>
      <c r="J4" s="42">
        <v>54</v>
      </c>
      <c r="K4" s="32"/>
      <c r="L4" s="34" t="str">
        <f t="shared" si="0"/>
        <v>N 43</v>
      </c>
      <c r="M4" s="43">
        <f t="shared" si="1"/>
        <v>43.491666666666667</v>
      </c>
      <c r="N4" s="32"/>
      <c r="O4" s="34" t="str">
        <f t="shared" ref="O4:O28" si="2">H4</f>
        <v>N87</v>
      </c>
      <c r="P4" s="44">
        <f t="shared" ref="P4:P21" si="3">I4+J4/60</f>
        <v>47.9</v>
      </c>
    </row>
    <row r="5" spans="1:16">
      <c r="A5" s="30">
        <v>3</v>
      </c>
      <c r="B5" s="86" t="s">
        <v>183</v>
      </c>
      <c r="C5" s="86" t="s">
        <v>188</v>
      </c>
      <c r="D5" s="30" t="s">
        <v>173</v>
      </c>
      <c r="E5" s="38">
        <v>43</v>
      </c>
      <c r="F5" s="39">
        <v>28.6</v>
      </c>
      <c r="G5" s="32"/>
      <c r="H5" s="30" t="s">
        <v>217</v>
      </c>
      <c r="I5" s="41">
        <v>47</v>
      </c>
      <c r="J5" s="42">
        <v>40.4</v>
      </c>
      <c r="K5" s="32"/>
      <c r="L5" s="34" t="str">
        <f t="shared" si="0"/>
        <v>N 43</v>
      </c>
      <c r="M5" s="43">
        <f t="shared" si="1"/>
        <v>43.476666666666667</v>
      </c>
      <c r="N5" s="32"/>
      <c r="O5" s="34" t="str">
        <f t="shared" si="2"/>
        <v>N87</v>
      </c>
      <c r="P5" s="44">
        <f t="shared" si="3"/>
        <v>47.673333333333332</v>
      </c>
    </row>
    <row r="6" spans="1:16">
      <c r="A6" s="53">
        <v>4</v>
      </c>
      <c r="B6" s="86" t="s">
        <v>183</v>
      </c>
      <c r="C6" s="86" t="s">
        <v>189</v>
      </c>
      <c r="D6" s="30" t="s">
        <v>173</v>
      </c>
      <c r="E6" s="38">
        <v>43</v>
      </c>
      <c r="F6" s="39">
        <v>38.200000000000003</v>
      </c>
      <c r="G6" s="32"/>
      <c r="H6" s="30" t="s">
        <v>217</v>
      </c>
      <c r="I6" s="41">
        <v>47</v>
      </c>
      <c r="J6" s="42">
        <v>44.8</v>
      </c>
      <c r="K6" s="32"/>
      <c r="L6" s="34" t="str">
        <f t="shared" si="0"/>
        <v>N 43</v>
      </c>
      <c r="M6" s="43">
        <f t="shared" si="1"/>
        <v>43.63666666666667</v>
      </c>
      <c r="N6" s="32"/>
      <c r="O6" s="34" t="str">
        <f t="shared" si="2"/>
        <v>N87</v>
      </c>
      <c r="P6" s="44">
        <f t="shared" si="3"/>
        <v>47.74666666666667</v>
      </c>
    </row>
    <row r="7" spans="1:16">
      <c r="A7" s="30">
        <v>5</v>
      </c>
      <c r="B7" s="86" t="s">
        <v>183</v>
      </c>
      <c r="C7" s="86" t="s">
        <v>190</v>
      </c>
      <c r="D7" s="30" t="s">
        <v>173</v>
      </c>
      <c r="E7" s="38">
        <v>43</v>
      </c>
      <c r="F7" s="39">
        <v>39.5</v>
      </c>
      <c r="G7" s="32"/>
      <c r="H7" s="30" t="s">
        <v>217</v>
      </c>
      <c r="I7" s="41">
        <v>47</v>
      </c>
      <c r="J7" s="42">
        <v>31.6</v>
      </c>
      <c r="K7" s="32"/>
      <c r="L7" s="34" t="str">
        <f t="shared" si="0"/>
        <v>N 43</v>
      </c>
      <c r="M7" s="43">
        <f t="shared" si="1"/>
        <v>43.658333333333331</v>
      </c>
      <c r="N7" s="32"/>
      <c r="O7" s="34" t="str">
        <f t="shared" si="2"/>
        <v>N87</v>
      </c>
      <c r="P7" s="44">
        <f t="shared" si="3"/>
        <v>47.526666666666664</v>
      </c>
    </row>
    <row r="8" spans="1:16">
      <c r="A8" s="53">
        <v>6</v>
      </c>
      <c r="B8" s="86" t="s">
        <v>183</v>
      </c>
      <c r="C8" s="86" t="s">
        <v>191</v>
      </c>
      <c r="D8" s="30" t="s">
        <v>173</v>
      </c>
      <c r="E8" s="38">
        <v>43</v>
      </c>
      <c r="F8" s="39">
        <v>31.2</v>
      </c>
      <c r="G8" s="32"/>
      <c r="H8" s="30" t="s">
        <v>217</v>
      </c>
      <c r="I8" s="41">
        <v>47</v>
      </c>
      <c r="J8" s="42">
        <v>25.5</v>
      </c>
      <c r="K8" s="32"/>
      <c r="L8" s="34" t="str">
        <f t="shared" si="0"/>
        <v>N 43</v>
      </c>
      <c r="M8" s="43">
        <f t="shared" si="1"/>
        <v>43.52</v>
      </c>
      <c r="N8" s="32"/>
      <c r="O8" s="34" t="str">
        <f t="shared" si="2"/>
        <v>N87</v>
      </c>
      <c r="P8" s="44">
        <f t="shared" si="3"/>
        <v>47.424999999999997</v>
      </c>
    </row>
    <row r="9" spans="1:16">
      <c r="A9" s="30">
        <v>7</v>
      </c>
      <c r="B9" s="86" t="s">
        <v>183</v>
      </c>
      <c r="C9" s="86" t="s">
        <v>192</v>
      </c>
      <c r="D9" s="30" t="s">
        <v>173</v>
      </c>
      <c r="E9" s="38">
        <v>43</v>
      </c>
      <c r="F9" s="39">
        <v>29.6</v>
      </c>
      <c r="G9" s="32"/>
      <c r="H9" s="30" t="s">
        <v>217</v>
      </c>
      <c r="I9" s="41">
        <v>47</v>
      </c>
      <c r="J9" s="42">
        <v>11.8</v>
      </c>
      <c r="K9" s="32"/>
      <c r="L9" s="34" t="str">
        <f t="shared" si="0"/>
        <v>N 43</v>
      </c>
      <c r="M9" s="43">
        <f t="shared" si="1"/>
        <v>43.493333333333332</v>
      </c>
      <c r="N9" s="32"/>
      <c r="O9" s="34" t="str">
        <f t="shared" si="2"/>
        <v>N87</v>
      </c>
      <c r="P9" s="44">
        <f t="shared" si="3"/>
        <v>47.196666666666665</v>
      </c>
    </row>
    <row r="10" spans="1:16">
      <c r="A10" s="53">
        <v>8</v>
      </c>
      <c r="B10" s="86" t="s">
        <v>183</v>
      </c>
      <c r="C10" s="86" t="s">
        <v>193</v>
      </c>
      <c r="D10" s="30" t="s">
        <v>173</v>
      </c>
      <c r="E10" s="38">
        <v>43</v>
      </c>
      <c r="F10" s="39">
        <v>38.9</v>
      </c>
      <c r="G10" s="32"/>
      <c r="H10" s="30" t="s">
        <v>217</v>
      </c>
      <c r="I10" s="41">
        <v>47</v>
      </c>
      <c r="J10" s="42">
        <v>6.5</v>
      </c>
      <c r="K10" s="32"/>
      <c r="L10" s="34" t="str">
        <f t="shared" si="0"/>
        <v>N 43</v>
      </c>
      <c r="M10" s="43">
        <f t="shared" si="1"/>
        <v>43.648333333333333</v>
      </c>
      <c r="N10" s="32"/>
      <c r="O10" s="34" t="str">
        <f t="shared" si="2"/>
        <v>N87</v>
      </c>
      <c r="P10" s="44">
        <f t="shared" si="3"/>
        <v>47.108333333333334</v>
      </c>
    </row>
    <row r="11" spans="1:16">
      <c r="A11" s="30">
        <v>9</v>
      </c>
      <c r="B11" s="86" t="s">
        <v>183</v>
      </c>
      <c r="C11" s="86" t="s">
        <v>194</v>
      </c>
      <c r="D11" s="30" t="s">
        <v>173</v>
      </c>
      <c r="E11" s="38">
        <v>43</v>
      </c>
      <c r="F11" s="39">
        <v>44.6</v>
      </c>
      <c r="G11" s="32"/>
      <c r="H11" s="30" t="s">
        <v>217</v>
      </c>
      <c r="I11" s="41">
        <v>47</v>
      </c>
      <c r="J11" s="42">
        <v>17.5</v>
      </c>
      <c r="K11" s="32"/>
      <c r="L11" s="34" t="str">
        <f t="shared" si="0"/>
        <v>N 43</v>
      </c>
      <c r="M11" s="43">
        <f t="shared" si="1"/>
        <v>43.743333333333332</v>
      </c>
      <c r="N11" s="32"/>
      <c r="O11" s="34" t="str">
        <f t="shared" si="2"/>
        <v>N87</v>
      </c>
      <c r="P11" s="44">
        <f t="shared" si="3"/>
        <v>47.291666666666664</v>
      </c>
    </row>
    <row r="12" spans="1:16">
      <c r="A12" s="53">
        <v>10</v>
      </c>
      <c r="B12" s="86" t="s">
        <v>183</v>
      </c>
      <c r="C12" s="86" t="s">
        <v>195</v>
      </c>
      <c r="D12" s="30" t="s">
        <v>173</v>
      </c>
      <c r="E12" s="38">
        <v>43</v>
      </c>
      <c r="F12" s="39">
        <v>50.6</v>
      </c>
      <c r="G12" s="32"/>
      <c r="H12" s="30" t="s">
        <v>217</v>
      </c>
      <c r="I12" s="41">
        <v>47</v>
      </c>
      <c r="J12" s="42">
        <v>22.2</v>
      </c>
      <c r="K12" s="32"/>
      <c r="L12" s="34" t="str">
        <f t="shared" si="0"/>
        <v>N 43</v>
      </c>
      <c r="M12" s="43">
        <f t="shared" si="1"/>
        <v>43.843333333333334</v>
      </c>
      <c r="N12" s="32"/>
      <c r="O12" s="34" t="str">
        <f t="shared" si="2"/>
        <v>N87</v>
      </c>
      <c r="P12" s="44">
        <f t="shared" si="3"/>
        <v>47.37</v>
      </c>
    </row>
    <row r="13" spans="1:16">
      <c r="A13" s="30">
        <v>11</v>
      </c>
      <c r="B13" s="86" t="s">
        <v>183</v>
      </c>
      <c r="C13" s="86" t="s">
        <v>196</v>
      </c>
      <c r="D13" s="30" t="s">
        <v>173</v>
      </c>
      <c r="E13" s="38">
        <v>43</v>
      </c>
      <c r="F13" s="39">
        <v>35</v>
      </c>
      <c r="G13" s="32"/>
      <c r="H13" s="30" t="s">
        <v>217</v>
      </c>
      <c r="I13" s="41">
        <v>46</v>
      </c>
      <c r="J13" s="42">
        <v>53.2</v>
      </c>
      <c r="K13" s="32"/>
      <c r="L13" s="34" t="str">
        <f t="shared" si="0"/>
        <v>N 43</v>
      </c>
      <c r="M13" s="43">
        <f t="shared" si="1"/>
        <v>43.583333333333336</v>
      </c>
      <c r="N13" s="32"/>
      <c r="O13" s="34" t="str">
        <f t="shared" si="2"/>
        <v>N87</v>
      </c>
      <c r="P13" s="44">
        <f t="shared" si="3"/>
        <v>46.88666666666667</v>
      </c>
    </row>
    <row r="14" spans="1:16">
      <c r="A14" s="53">
        <v>12</v>
      </c>
      <c r="B14" s="86" t="s">
        <v>183</v>
      </c>
      <c r="C14" s="86" t="s">
        <v>197</v>
      </c>
      <c r="D14" s="30" t="s">
        <v>173</v>
      </c>
      <c r="E14" s="38">
        <v>43</v>
      </c>
      <c r="F14" s="39">
        <v>38</v>
      </c>
      <c r="G14" s="32"/>
      <c r="H14" s="30" t="s">
        <v>217</v>
      </c>
      <c r="I14" s="41">
        <v>46</v>
      </c>
      <c r="J14" s="42">
        <v>40.200000000000003</v>
      </c>
      <c r="K14" s="32"/>
      <c r="L14" s="34" t="str">
        <f t="shared" si="0"/>
        <v>N 43</v>
      </c>
      <c r="M14" s="43">
        <f t="shared" si="1"/>
        <v>43.633333333333333</v>
      </c>
      <c r="N14" s="32"/>
      <c r="O14" s="34" t="str">
        <f t="shared" si="2"/>
        <v>N87</v>
      </c>
      <c r="P14" s="44">
        <f t="shared" si="3"/>
        <v>46.67</v>
      </c>
    </row>
    <row r="15" spans="1:16">
      <c r="A15" s="30">
        <v>13</v>
      </c>
      <c r="B15" s="86" t="s">
        <v>183</v>
      </c>
      <c r="C15" s="86" t="s">
        <v>198</v>
      </c>
      <c r="D15" s="30" t="s">
        <v>173</v>
      </c>
      <c r="E15" s="38">
        <v>43</v>
      </c>
      <c r="F15" s="39">
        <v>44.4</v>
      </c>
      <c r="G15" s="32"/>
      <c r="H15" s="30" t="s">
        <v>217</v>
      </c>
      <c r="I15" s="41">
        <v>46</v>
      </c>
      <c r="J15" s="42">
        <v>51.5</v>
      </c>
      <c r="K15" s="32"/>
      <c r="L15" s="34" t="str">
        <f t="shared" si="0"/>
        <v>N 43</v>
      </c>
      <c r="M15" s="43">
        <f t="shared" si="1"/>
        <v>43.74</v>
      </c>
      <c r="N15" s="32"/>
      <c r="O15" s="34" t="str">
        <f t="shared" si="2"/>
        <v>N87</v>
      </c>
      <c r="P15" s="44">
        <f t="shared" si="3"/>
        <v>46.858333333333334</v>
      </c>
    </row>
    <row r="16" spans="1:16">
      <c r="A16" s="53">
        <v>14</v>
      </c>
      <c r="B16" s="86" t="s">
        <v>183</v>
      </c>
      <c r="C16" s="86" t="s">
        <v>199</v>
      </c>
      <c r="D16" s="30" t="s">
        <v>173</v>
      </c>
      <c r="E16" s="38">
        <v>43</v>
      </c>
      <c r="F16" s="39">
        <v>52.7</v>
      </c>
      <c r="G16" s="32"/>
      <c r="H16" s="30" t="s">
        <v>217</v>
      </c>
      <c r="I16" s="41">
        <v>47</v>
      </c>
      <c r="J16" s="42">
        <v>0</v>
      </c>
      <c r="K16" s="32"/>
      <c r="L16" s="34" t="str">
        <f t="shared" si="0"/>
        <v>N 43</v>
      </c>
      <c r="M16" s="43">
        <f t="shared" si="1"/>
        <v>43.87833333333333</v>
      </c>
      <c r="N16" s="32"/>
      <c r="O16" s="34" t="str">
        <f t="shared" si="2"/>
        <v>N87</v>
      </c>
      <c r="P16" s="44">
        <f t="shared" si="3"/>
        <v>47</v>
      </c>
    </row>
    <row r="17" spans="1:16">
      <c r="A17" s="30">
        <v>15</v>
      </c>
      <c r="B17" s="86" t="s">
        <v>183</v>
      </c>
      <c r="C17" s="86" t="s">
        <v>200</v>
      </c>
      <c r="D17" s="30" t="s">
        <v>173</v>
      </c>
      <c r="E17" s="38">
        <v>44</v>
      </c>
      <c r="F17" s="39">
        <v>2.8</v>
      </c>
      <c r="G17" s="32"/>
      <c r="H17" s="30" t="s">
        <v>217</v>
      </c>
      <c r="I17" s="41">
        <v>45</v>
      </c>
      <c r="J17" s="42">
        <v>52.7</v>
      </c>
      <c r="K17" s="32"/>
      <c r="L17" s="34" t="str">
        <f t="shared" si="0"/>
        <v>N 43</v>
      </c>
      <c r="M17" s="43">
        <f t="shared" si="1"/>
        <v>44.046666666666667</v>
      </c>
      <c r="N17" s="32"/>
      <c r="O17" s="34" t="str">
        <f t="shared" si="2"/>
        <v>N87</v>
      </c>
      <c r="P17" s="44">
        <f t="shared" si="3"/>
        <v>45.87833333333333</v>
      </c>
    </row>
    <row r="18" spans="1:16">
      <c r="A18" s="53">
        <v>16</v>
      </c>
      <c r="B18" s="87" t="s">
        <v>184</v>
      </c>
      <c r="C18" s="87" t="s">
        <v>201</v>
      </c>
      <c r="D18" s="30" t="s">
        <v>173</v>
      </c>
      <c r="E18" s="38">
        <v>44</v>
      </c>
      <c r="F18" s="39">
        <v>1.8</v>
      </c>
      <c r="G18" s="32"/>
      <c r="H18" s="30" t="s">
        <v>217</v>
      </c>
      <c r="I18" s="41">
        <v>45</v>
      </c>
      <c r="J18" s="42">
        <v>55.8</v>
      </c>
      <c r="K18" s="32"/>
      <c r="L18" s="34" t="str">
        <f t="shared" si="0"/>
        <v>N 43</v>
      </c>
      <c r="M18" s="43">
        <f t="shared" si="1"/>
        <v>44.03</v>
      </c>
      <c r="N18" s="32"/>
      <c r="O18" s="34" t="str">
        <f t="shared" si="2"/>
        <v>N87</v>
      </c>
      <c r="P18" s="44">
        <f t="shared" si="3"/>
        <v>45.93</v>
      </c>
    </row>
    <row r="19" spans="1:16">
      <c r="A19" s="30">
        <v>17</v>
      </c>
      <c r="B19" s="87" t="s">
        <v>184</v>
      </c>
      <c r="C19" s="87" t="s">
        <v>202</v>
      </c>
      <c r="D19" s="30" t="s">
        <v>173</v>
      </c>
      <c r="E19" s="38">
        <v>43</v>
      </c>
      <c r="F19" s="39">
        <v>58.9</v>
      </c>
      <c r="G19" s="32"/>
      <c r="H19" s="30" t="s">
        <v>217</v>
      </c>
      <c r="I19" s="41">
        <v>46</v>
      </c>
      <c r="J19" s="42">
        <v>8.9</v>
      </c>
      <c r="K19" s="32"/>
      <c r="L19" s="34" t="str">
        <f t="shared" si="0"/>
        <v>N 43</v>
      </c>
      <c r="M19" s="43">
        <f t="shared" si="1"/>
        <v>43.981666666666669</v>
      </c>
      <c r="N19" s="32"/>
      <c r="O19" s="34" t="str">
        <f t="shared" si="2"/>
        <v>N87</v>
      </c>
      <c r="P19" s="44">
        <f t="shared" si="3"/>
        <v>46.148333333333333</v>
      </c>
    </row>
    <row r="20" spans="1:16">
      <c r="A20" s="53">
        <v>18</v>
      </c>
      <c r="B20" s="87" t="s">
        <v>184</v>
      </c>
      <c r="C20" s="87" t="s">
        <v>203</v>
      </c>
      <c r="D20" s="30" t="s">
        <v>173</v>
      </c>
      <c r="E20" s="38">
        <v>44</v>
      </c>
      <c r="F20" s="39">
        <v>7.8</v>
      </c>
      <c r="G20" s="32"/>
      <c r="H20" s="30" t="s">
        <v>217</v>
      </c>
      <c r="I20" s="41">
        <v>46</v>
      </c>
      <c r="J20" s="42">
        <v>12.4</v>
      </c>
      <c r="K20" s="32"/>
      <c r="L20" s="34" t="str">
        <f t="shared" si="0"/>
        <v>N 43</v>
      </c>
      <c r="M20" s="43">
        <f t="shared" si="1"/>
        <v>44.13</v>
      </c>
      <c r="N20" s="32"/>
      <c r="O20" s="34" t="str">
        <f t="shared" si="2"/>
        <v>N87</v>
      </c>
      <c r="P20" s="44">
        <f t="shared" si="3"/>
        <v>46.206666666666663</v>
      </c>
    </row>
    <row r="21" spans="1:16">
      <c r="A21" s="30">
        <v>19</v>
      </c>
      <c r="B21" s="87" t="s">
        <v>184</v>
      </c>
      <c r="C21" s="87" t="s">
        <v>204</v>
      </c>
      <c r="D21" s="30" t="s">
        <v>173</v>
      </c>
      <c r="E21" s="38">
        <v>44</v>
      </c>
      <c r="F21" s="39">
        <v>27.9</v>
      </c>
      <c r="G21" s="32"/>
      <c r="H21" s="30" t="s">
        <v>217</v>
      </c>
      <c r="I21" s="41">
        <v>45</v>
      </c>
      <c r="J21" s="42">
        <v>10.1</v>
      </c>
      <c r="K21" s="32"/>
      <c r="L21" s="34" t="str">
        <f t="shared" si="0"/>
        <v>N 43</v>
      </c>
      <c r="M21" s="43">
        <f t="shared" si="1"/>
        <v>44.465000000000003</v>
      </c>
      <c r="N21" s="32"/>
      <c r="O21" s="34" t="str">
        <f t="shared" si="2"/>
        <v>N87</v>
      </c>
      <c r="P21" s="44">
        <f t="shared" si="3"/>
        <v>45.168333333333337</v>
      </c>
    </row>
    <row r="22" spans="1:16">
      <c r="A22" s="53">
        <v>20</v>
      </c>
      <c r="B22" s="87" t="s">
        <v>184</v>
      </c>
      <c r="C22" s="87" t="s">
        <v>205</v>
      </c>
      <c r="D22" s="30" t="s">
        <v>173</v>
      </c>
      <c r="E22" s="38">
        <v>44</v>
      </c>
      <c r="F22" s="39">
        <v>27.8</v>
      </c>
      <c r="G22" s="32"/>
      <c r="H22" s="30" t="s">
        <v>217</v>
      </c>
      <c r="I22" s="41">
        <v>45</v>
      </c>
      <c r="J22" s="42">
        <v>23.3</v>
      </c>
      <c r="K22" s="32"/>
      <c r="L22" s="34" t="str">
        <f t="shared" si="0"/>
        <v>N 43</v>
      </c>
      <c r="M22" s="43">
        <f t="shared" si="1"/>
        <v>44.463333333333331</v>
      </c>
      <c r="N22" s="32"/>
      <c r="O22" s="34" t="str">
        <f t="shared" si="2"/>
        <v>N87</v>
      </c>
      <c r="P22" s="44">
        <f t="shared" ref="P22:P28" si="4">I22+J22/60</f>
        <v>45.388333333333335</v>
      </c>
    </row>
    <row r="23" spans="1:16">
      <c r="A23" s="30">
        <v>21</v>
      </c>
      <c r="B23" s="88" t="s">
        <v>185</v>
      </c>
      <c r="C23" s="88" t="s">
        <v>206</v>
      </c>
      <c r="D23" s="30" t="s">
        <v>173</v>
      </c>
      <c r="E23" s="38">
        <v>43</v>
      </c>
      <c r="F23" s="39">
        <v>10.8</v>
      </c>
      <c r="G23" s="32"/>
      <c r="H23" s="30" t="s">
        <v>217</v>
      </c>
      <c r="I23" s="41">
        <v>46</v>
      </c>
      <c r="J23" s="42">
        <v>0.7</v>
      </c>
      <c r="K23" s="32"/>
      <c r="L23" s="34" t="str">
        <f t="shared" si="0"/>
        <v>N 43</v>
      </c>
      <c r="M23" s="43">
        <f t="shared" si="1"/>
        <v>43.18</v>
      </c>
      <c r="N23" s="32"/>
      <c r="O23" s="34" t="str">
        <f t="shared" si="2"/>
        <v>N87</v>
      </c>
      <c r="P23" s="44">
        <f t="shared" si="4"/>
        <v>46.011666666666663</v>
      </c>
    </row>
    <row r="24" spans="1:16">
      <c r="A24" s="53">
        <v>22</v>
      </c>
      <c r="B24" s="88" t="s">
        <v>185</v>
      </c>
      <c r="C24" s="88" t="s">
        <v>207</v>
      </c>
      <c r="D24" s="30" t="s">
        <v>173</v>
      </c>
      <c r="E24" s="38">
        <v>43</v>
      </c>
      <c r="F24" s="39">
        <v>19.600000000000001</v>
      </c>
      <c r="G24" s="32"/>
      <c r="H24" s="30" t="s">
        <v>217</v>
      </c>
      <c r="I24" s="41">
        <v>46</v>
      </c>
      <c r="J24" s="42">
        <v>56.8</v>
      </c>
      <c r="K24" s="32"/>
      <c r="L24" s="34" t="str">
        <f t="shared" si="0"/>
        <v>N 43</v>
      </c>
      <c r="M24" s="43">
        <f t="shared" si="1"/>
        <v>43.326666666666668</v>
      </c>
      <c r="N24" s="32"/>
      <c r="O24" s="34" t="str">
        <f t="shared" si="2"/>
        <v>N87</v>
      </c>
      <c r="P24" s="44">
        <f t="shared" si="4"/>
        <v>46.946666666666665</v>
      </c>
    </row>
    <row r="25" spans="1:16">
      <c r="A25" s="30">
        <v>23</v>
      </c>
      <c r="B25" s="88" t="s">
        <v>185</v>
      </c>
      <c r="C25" s="88" t="s">
        <v>208</v>
      </c>
      <c r="D25" s="30" t="s">
        <v>173</v>
      </c>
      <c r="E25" s="38">
        <v>43</v>
      </c>
      <c r="F25" s="39">
        <v>24.3</v>
      </c>
      <c r="G25" s="32"/>
      <c r="H25" s="30" t="s">
        <v>217</v>
      </c>
      <c r="I25" s="41">
        <v>45</v>
      </c>
      <c r="J25" s="42">
        <v>44.5</v>
      </c>
      <c r="K25" s="32"/>
      <c r="L25" s="34" t="str">
        <f t="shared" si="0"/>
        <v>N 43</v>
      </c>
      <c r="M25" s="43">
        <f t="shared" si="1"/>
        <v>43.405000000000001</v>
      </c>
      <c r="N25" s="32"/>
      <c r="O25" s="34" t="str">
        <f t="shared" si="2"/>
        <v>N87</v>
      </c>
      <c r="P25" s="44">
        <f t="shared" si="4"/>
        <v>45.741666666666667</v>
      </c>
    </row>
    <row r="26" spans="1:16">
      <c r="A26" s="53">
        <v>24</v>
      </c>
      <c r="B26" s="88" t="s">
        <v>185</v>
      </c>
      <c r="C26" s="88" t="s">
        <v>209</v>
      </c>
      <c r="D26" s="30" t="s">
        <v>173</v>
      </c>
      <c r="E26" s="38">
        <v>43</v>
      </c>
      <c r="F26" s="39">
        <v>34.200000000000003</v>
      </c>
      <c r="G26" s="32"/>
      <c r="H26" s="30" t="s">
        <v>217</v>
      </c>
      <c r="I26" s="41">
        <v>45</v>
      </c>
      <c r="J26" s="42">
        <v>42.1</v>
      </c>
      <c r="K26" s="32"/>
      <c r="L26" s="34" t="str">
        <f t="shared" si="0"/>
        <v>N 43</v>
      </c>
      <c r="M26" s="43">
        <f t="shared" si="1"/>
        <v>43.57</v>
      </c>
      <c r="N26" s="32"/>
      <c r="O26" s="34" t="str">
        <f t="shared" si="2"/>
        <v>N87</v>
      </c>
      <c r="P26" s="44">
        <f t="shared" si="4"/>
        <v>45.701666666666668</v>
      </c>
    </row>
    <row r="27" spans="1:16">
      <c r="A27" s="30">
        <v>25</v>
      </c>
      <c r="B27" s="88" t="s">
        <v>185</v>
      </c>
      <c r="C27" s="88" t="s">
        <v>210</v>
      </c>
      <c r="D27" s="30" t="s">
        <v>173</v>
      </c>
      <c r="E27" s="38">
        <v>43</v>
      </c>
      <c r="F27" s="39">
        <v>40.4</v>
      </c>
      <c r="G27" s="32"/>
      <c r="H27" s="30" t="s">
        <v>217</v>
      </c>
      <c r="I27" s="41">
        <v>45</v>
      </c>
      <c r="J27" s="42">
        <v>52.1</v>
      </c>
      <c r="K27" s="32"/>
      <c r="L27" s="34" t="str">
        <f t="shared" si="0"/>
        <v>N 43</v>
      </c>
      <c r="M27" s="43">
        <f t="shared" si="1"/>
        <v>43.673333333333332</v>
      </c>
      <c r="N27" s="32"/>
      <c r="O27" s="34" t="str">
        <f t="shared" si="2"/>
        <v>N87</v>
      </c>
      <c r="P27" s="44">
        <f t="shared" si="4"/>
        <v>45.868333333333332</v>
      </c>
    </row>
    <row r="28" spans="1:16">
      <c r="A28" s="53">
        <v>26</v>
      </c>
      <c r="B28" s="88" t="s">
        <v>185</v>
      </c>
      <c r="C28" s="88" t="s">
        <v>211</v>
      </c>
      <c r="D28" s="30" t="s">
        <v>173</v>
      </c>
      <c r="E28" s="38">
        <v>43</v>
      </c>
      <c r="F28" s="39">
        <v>43</v>
      </c>
      <c r="G28" s="32"/>
      <c r="H28" s="30" t="s">
        <v>217</v>
      </c>
      <c r="I28" s="41">
        <v>46</v>
      </c>
      <c r="J28" s="42">
        <v>5.3</v>
      </c>
      <c r="K28" s="32"/>
      <c r="L28" s="34" t="str">
        <f t="shared" si="0"/>
        <v>N 43</v>
      </c>
      <c r="M28" s="43">
        <f t="shared" si="1"/>
        <v>43.716666666666669</v>
      </c>
      <c r="N28" s="32"/>
      <c r="O28" s="34" t="str">
        <f t="shared" si="2"/>
        <v>N87</v>
      </c>
      <c r="P28" s="44">
        <f t="shared" si="4"/>
        <v>46.088333333333331</v>
      </c>
    </row>
    <row r="29" spans="1:16">
      <c r="A29" s="30">
        <v>27</v>
      </c>
      <c r="B29" s="88" t="s">
        <v>185</v>
      </c>
      <c r="C29" s="88" t="s">
        <v>212</v>
      </c>
      <c r="D29" s="30" t="s">
        <v>173</v>
      </c>
      <c r="E29" s="38">
        <v>43</v>
      </c>
      <c r="F29" s="39">
        <v>51.9</v>
      </c>
      <c r="G29" s="32"/>
      <c r="H29" s="30" t="s">
        <v>217</v>
      </c>
      <c r="I29" s="41">
        <v>46</v>
      </c>
      <c r="J29" s="42">
        <v>11.8</v>
      </c>
      <c r="K29" s="32"/>
      <c r="L29" s="34" t="str">
        <f t="shared" ref="L29:L39" si="5">D29</f>
        <v>N 43</v>
      </c>
      <c r="M29" s="43">
        <f t="shared" ref="M29:M39" si="6">E29+F29/60</f>
        <v>43.865000000000002</v>
      </c>
      <c r="N29" s="32"/>
      <c r="O29" s="34" t="str">
        <f t="shared" ref="O29:O39" si="7">H29</f>
        <v>N87</v>
      </c>
      <c r="P29" s="44">
        <f t="shared" ref="P29:P39" si="8">I29+J29/60</f>
        <v>46.196666666666665</v>
      </c>
    </row>
    <row r="30" spans="1:16">
      <c r="A30" s="53">
        <v>28</v>
      </c>
      <c r="B30" s="88" t="s">
        <v>185</v>
      </c>
      <c r="C30" s="88" t="s">
        <v>213</v>
      </c>
      <c r="D30" s="30" t="s">
        <v>173</v>
      </c>
      <c r="E30" s="38">
        <v>43</v>
      </c>
      <c r="F30" s="39">
        <v>48.2</v>
      </c>
      <c r="G30" s="32"/>
      <c r="H30" s="30" t="s">
        <v>217</v>
      </c>
      <c r="I30" s="41">
        <v>46</v>
      </c>
      <c r="J30" s="42">
        <v>24.2</v>
      </c>
      <c r="K30" s="32"/>
      <c r="L30" s="34" t="str">
        <f t="shared" si="5"/>
        <v>N 43</v>
      </c>
      <c r="M30" s="43">
        <f t="shared" si="6"/>
        <v>43.803333333333335</v>
      </c>
      <c r="N30" s="32"/>
      <c r="O30" s="34" t="str">
        <f t="shared" si="7"/>
        <v>N87</v>
      </c>
      <c r="P30" s="44">
        <f t="shared" si="8"/>
        <v>46.403333333333336</v>
      </c>
    </row>
    <row r="31" spans="1:16">
      <c r="A31" s="30">
        <v>29</v>
      </c>
      <c r="B31" s="88" t="s">
        <v>185</v>
      </c>
      <c r="C31" s="88" t="s">
        <v>214</v>
      </c>
      <c r="D31" s="30" t="s">
        <v>173</v>
      </c>
      <c r="E31" s="38">
        <v>43</v>
      </c>
      <c r="F31" s="39">
        <v>55.3</v>
      </c>
      <c r="G31" s="32"/>
      <c r="H31" s="30" t="s">
        <v>217</v>
      </c>
      <c r="I31" s="41">
        <v>46</v>
      </c>
      <c r="J31" s="42">
        <v>34.299999999999997</v>
      </c>
      <c r="K31" s="32"/>
      <c r="L31" s="34" t="str">
        <f t="shared" si="5"/>
        <v>N 43</v>
      </c>
      <c r="M31" s="43">
        <f t="shared" si="6"/>
        <v>43.921666666666667</v>
      </c>
      <c r="N31" s="32"/>
      <c r="O31" s="34" t="str">
        <f t="shared" si="7"/>
        <v>N87</v>
      </c>
      <c r="P31" s="44">
        <f t="shared" si="8"/>
        <v>46.571666666666665</v>
      </c>
    </row>
    <row r="32" spans="1:16">
      <c r="A32" s="53">
        <v>30</v>
      </c>
      <c r="B32" s="88" t="s">
        <v>185</v>
      </c>
      <c r="C32" s="88" t="s">
        <v>215</v>
      </c>
      <c r="D32" s="30" t="s">
        <v>173</v>
      </c>
      <c r="E32" s="38">
        <v>44</v>
      </c>
      <c r="F32" s="39">
        <v>3.5</v>
      </c>
      <c r="G32" s="32"/>
      <c r="H32" s="30" t="s">
        <v>217</v>
      </c>
      <c r="I32" s="41">
        <v>46</v>
      </c>
      <c r="J32" s="42">
        <v>32</v>
      </c>
      <c r="K32" s="32"/>
      <c r="L32" s="34" t="str">
        <f t="shared" si="5"/>
        <v>N 43</v>
      </c>
      <c r="M32" s="43">
        <f t="shared" si="6"/>
        <v>44.05833333333333</v>
      </c>
      <c r="N32" s="32"/>
      <c r="O32" s="34" t="str">
        <f t="shared" si="7"/>
        <v>N87</v>
      </c>
      <c r="P32" s="44">
        <f t="shared" si="8"/>
        <v>46.533333333333331</v>
      </c>
    </row>
    <row r="33" spans="1:16">
      <c r="A33" s="30">
        <v>31</v>
      </c>
      <c r="B33" s="88" t="s">
        <v>185</v>
      </c>
      <c r="C33" s="88" t="s">
        <v>216</v>
      </c>
      <c r="D33" s="30" t="s">
        <v>173</v>
      </c>
      <c r="E33" s="38">
        <v>44</v>
      </c>
      <c r="F33" s="39">
        <v>13.3</v>
      </c>
      <c r="G33" s="32"/>
      <c r="H33" s="30" t="s">
        <v>217</v>
      </c>
      <c r="I33" s="41">
        <v>46</v>
      </c>
      <c r="J33" s="42">
        <v>27.7</v>
      </c>
      <c r="K33" s="32"/>
      <c r="L33" s="34" t="str">
        <f t="shared" si="5"/>
        <v>N 43</v>
      </c>
      <c r="M33" s="43">
        <f t="shared" si="6"/>
        <v>44.221666666666664</v>
      </c>
      <c r="N33" s="32"/>
      <c r="O33" s="34" t="str">
        <f t="shared" si="7"/>
        <v>N87</v>
      </c>
      <c r="P33" s="44">
        <f t="shared" si="8"/>
        <v>46.461666666666666</v>
      </c>
    </row>
    <row r="34" spans="1:16">
      <c r="A34" s="53">
        <v>32</v>
      </c>
      <c r="B34" s="87" t="s">
        <v>184</v>
      </c>
      <c r="C34" s="87" t="s">
        <v>226</v>
      </c>
      <c r="D34" s="30" t="s">
        <v>227</v>
      </c>
      <c r="E34" s="38">
        <v>45</v>
      </c>
      <c r="F34" s="39">
        <v>12.8</v>
      </c>
      <c r="G34" s="32"/>
      <c r="H34" s="30" t="s">
        <v>217</v>
      </c>
      <c r="I34" s="41">
        <v>45</v>
      </c>
      <c r="J34" s="42">
        <v>37.6</v>
      </c>
      <c r="K34" s="32"/>
      <c r="L34" s="34" t="str">
        <f t="shared" si="5"/>
        <v>N 44</v>
      </c>
      <c r="M34" s="43">
        <f t="shared" si="6"/>
        <v>45.213333333333331</v>
      </c>
      <c r="N34" s="32"/>
      <c r="O34" s="34" t="str">
        <f t="shared" si="7"/>
        <v>N87</v>
      </c>
      <c r="P34" s="44">
        <f t="shared" si="8"/>
        <v>45.626666666666665</v>
      </c>
    </row>
    <row r="35" spans="1:16">
      <c r="A35" s="30">
        <v>33</v>
      </c>
      <c r="B35" s="87" t="s">
        <v>184</v>
      </c>
      <c r="C35" s="87" t="s">
        <v>228</v>
      </c>
      <c r="D35" s="30" t="s">
        <v>227</v>
      </c>
      <c r="E35" s="38">
        <v>46</v>
      </c>
      <c r="F35" s="39">
        <v>22.6</v>
      </c>
      <c r="G35" s="32"/>
      <c r="H35" s="30" t="s">
        <v>217</v>
      </c>
      <c r="I35" s="41">
        <v>45</v>
      </c>
      <c r="J35" s="42">
        <v>38.799999999999997</v>
      </c>
      <c r="K35" s="32"/>
      <c r="L35" s="34" t="str">
        <f t="shared" si="5"/>
        <v>N 44</v>
      </c>
      <c r="M35" s="43">
        <f t="shared" si="6"/>
        <v>46.376666666666665</v>
      </c>
      <c r="N35" s="32"/>
      <c r="O35" s="34" t="str">
        <f t="shared" si="7"/>
        <v>N87</v>
      </c>
      <c r="P35" s="44">
        <f t="shared" si="8"/>
        <v>45.646666666666668</v>
      </c>
    </row>
    <row r="36" spans="1:16">
      <c r="A36" s="53">
        <v>34</v>
      </c>
      <c r="B36" s="87" t="s">
        <v>184</v>
      </c>
      <c r="C36" s="87" t="s">
        <v>229</v>
      </c>
      <c r="D36" s="30" t="s">
        <v>227</v>
      </c>
      <c r="E36" s="38">
        <v>47</v>
      </c>
      <c r="F36" s="39">
        <v>20.2</v>
      </c>
      <c r="G36" s="32"/>
      <c r="H36" s="30" t="s">
        <v>217</v>
      </c>
      <c r="I36" s="41">
        <v>45</v>
      </c>
      <c r="J36" s="42">
        <v>50.7</v>
      </c>
      <c r="K36" s="32"/>
      <c r="L36" s="34" t="str">
        <f t="shared" si="5"/>
        <v>N 44</v>
      </c>
      <c r="M36" s="43">
        <f t="shared" si="6"/>
        <v>47.336666666666666</v>
      </c>
      <c r="N36" s="32"/>
      <c r="O36" s="34" t="str">
        <f t="shared" si="7"/>
        <v>N87</v>
      </c>
      <c r="P36" s="44">
        <f t="shared" si="8"/>
        <v>45.844999999999999</v>
      </c>
    </row>
    <row r="37" spans="1:16">
      <c r="A37" s="30">
        <v>35</v>
      </c>
      <c r="B37" s="87" t="s">
        <v>184</v>
      </c>
      <c r="C37" s="87" t="s">
        <v>230</v>
      </c>
      <c r="D37" s="30" t="s">
        <v>227</v>
      </c>
      <c r="E37" s="38">
        <v>48</v>
      </c>
      <c r="F37" s="39">
        <v>14.4</v>
      </c>
      <c r="G37" s="32"/>
      <c r="H37" s="30" t="s">
        <v>217</v>
      </c>
      <c r="I37" s="41">
        <v>46</v>
      </c>
      <c r="J37" s="42">
        <v>2.7</v>
      </c>
      <c r="K37" s="32"/>
      <c r="L37" s="34" t="str">
        <f t="shared" si="5"/>
        <v>N 44</v>
      </c>
      <c r="M37" s="43">
        <f t="shared" si="6"/>
        <v>48.24</v>
      </c>
      <c r="N37" s="32"/>
      <c r="O37" s="34" t="str">
        <f t="shared" si="7"/>
        <v>N87</v>
      </c>
      <c r="P37" s="44">
        <f t="shared" si="8"/>
        <v>46.045000000000002</v>
      </c>
    </row>
    <row r="38" spans="1:16">
      <c r="A38" s="30">
        <v>36</v>
      </c>
      <c r="B38" s="86" t="s">
        <v>183</v>
      </c>
      <c r="C38" s="86" t="s">
        <v>231</v>
      </c>
      <c r="D38" s="30" t="s">
        <v>227</v>
      </c>
      <c r="E38" s="38">
        <v>43</v>
      </c>
      <c r="F38" s="39">
        <v>17</v>
      </c>
      <c r="G38" s="32"/>
      <c r="H38" s="30" t="s">
        <v>217</v>
      </c>
      <c r="I38" s="41">
        <v>47</v>
      </c>
      <c r="J38" s="42">
        <v>32.200000000000003</v>
      </c>
      <c r="K38" s="32"/>
      <c r="L38" s="34" t="str">
        <f t="shared" si="5"/>
        <v>N 44</v>
      </c>
      <c r="M38" s="43">
        <f t="shared" si="6"/>
        <v>43.283333333333331</v>
      </c>
      <c r="N38" s="32"/>
      <c r="O38" s="34" t="str">
        <f t="shared" si="7"/>
        <v>N87</v>
      </c>
      <c r="P38" s="44">
        <f t="shared" si="8"/>
        <v>47.536666666666669</v>
      </c>
    </row>
    <row r="39" spans="1:16">
      <c r="A39" s="30">
        <v>37</v>
      </c>
      <c r="B39" s="86" t="s">
        <v>183</v>
      </c>
      <c r="C39" s="86" t="s">
        <v>232</v>
      </c>
      <c r="D39" s="30" t="s">
        <v>227</v>
      </c>
      <c r="E39" s="38">
        <v>44</v>
      </c>
      <c r="F39" s="39">
        <v>22.9</v>
      </c>
      <c r="G39" s="32"/>
      <c r="H39" s="30" t="s">
        <v>217</v>
      </c>
      <c r="I39" s="41">
        <v>47</v>
      </c>
      <c r="J39" s="42">
        <v>24.9</v>
      </c>
      <c r="K39" s="32"/>
      <c r="L39" s="34" t="str">
        <f t="shared" si="5"/>
        <v>N 44</v>
      </c>
      <c r="M39" s="43">
        <f t="shared" si="6"/>
        <v>44.381666666666668</v>
      </c>
      <c r="N39" s="32"/>
      <c r="O39" s="34" t="str">
        <f t="shared" si="7"/>
        <v>N87</v>
      </c>
      <c r="P39" s="44">
        <f t="shared" si="8"/>
        <v>47.414999999999999</v>
      </c>
    </row>
  </sheetData>
  <mergeCells count="2">
    <mergeCell ref="D1:J1"/>
    <mergeCell ref="L1:P1"/>
  </mergeCells>
  <phoneticPr fontId="1" type="noConversion"/>
  <pageMargins left="0.7" right="0.7" top="0.54" bottom="0.56000000000000005" header="0.3" footer="0.3"/>
  <pageSetup orientation="portrait" horizontalDpi="4294967293" r:id="rId1"/>
  <headerFooter>
    <oddHeader>&amp;A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Cumulative Totals</vt:lpstr>
      <vt:lpstr>Priority Site #1</vt:lpstr>
      <vt:lpstr>Priority Site #2</vt:lpstr>
      <vt:lpstr>Priority Site #3</vt:lpstr>
      <vt:lpstr>Convert GPS</vt:lpstr>
      <vt:lpstr>'Cumulative Totals'!Print_Area</vt:lpstr>
      <vt:lpstr>'Convert GPS'!Print_Titles</vt:lpstr>
      <vt:lpstr>'Cumulative Totals'!Print_Titles</vt:lpstr>
      <vt:lpstr>'Priority Site #1'!Print_Titles</vt:lpstr>
      <vt:lpstr>'Priority Site #2'!Print_Titles</vt:lpstr>
      <vt:lpstr>'Priority Site #3'!Print_Titles</vt:lpstr>
    </vt:vector>
  </TitlesOfParts>
  <Company>Campbellsport School District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Campbellsport School District</dc:creator>
  <cp:lastModifiedBy>staffra</cp:lastModifiedBy>
  <cp:lastPrinted>2011-07-12T14:26:12Z</cp:lastPrinted>
  <dcterms:created xsi:type="dcterms:W3CDTF">2008-07-07T14:22:51Z</dcterms:created>
  <dcterms:modified xsi:type="dcterms:W3CDTF">2011-09-28T20:40:29Z</dcterms:modified>
</cp:coreProperties>
</file>