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IS\3_Yellow Floating Heart - Dane County\Monitoring\2020\"/>
    </mc:Choice>
  </mc:AlternateContent>
  <xr:revisionPtr revIDLastSave="0" documentId="13_ncr:1_{8488A039-C315-4BF4-95C6-A018B0EC24B9}" xr6:coauthVersionLast="41" xr6:coauthVersionMax="41" xr10:uidLastSave="{00000000-0000-0000-0000-000000000000}"/>
  <bookViews>
    <workbookView xWindow="-120" yWindow="-120" windowWidth="29040" windowHeight="15840" firstSheet="2" activeTab="7" xr2:uid="{00000000-000D-0000-FFFF-FFFF00000000}"/>
  </bookViews>
  <sheets>
    <sheet name="Quantitative - Field Sheet" sheetId="1" r:id="rId1"/>
    <sheet name="Qualitative - Field Sheet" sheetId="3" r:id="rId2"/>
    <sheet name="Flag GPS Coordinates" sheetId="6" r:id="rId3"/>
    <sheet name="Quantitative Data" sheetId="4" r:id="rId4"/>
    <sheet name="Profiles Data" sheetId="2" r:id="rId5"/>
    <sheet name="Qualitative Data" sheetId="5" r:id="rId6"/>
    <sheet name="Monitoring Analysis" sheetId="7" r:id="rId7"/>
    <sheet name="Herbicide Residual Data &amp; Analy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7" l="1"/>
  <c r="V13" i="7"/>
  <c r="P13" i="7" l="1"/>
  <c r="Q13" i="7"/>
  <c r="R13" i="7"/>
  <c r="S13" i="7"/>
  <c r="T13" i="7"/>
  <c r="U13" i="7"/>
  <c r="O13" i="7"/>
  <c r="D13" i="7"/>
  <c r="E13" i="7"/>
  <c r="F13" i="7"/>
  <c r="G13" i="7"/>
  <c r="H13" i="7"/>
  <c r="I13" i="7"/>
  <c r="C13" i="7"/>
  <c r="A3" i="4" l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12" i="3" l="1"/>
  <c r="A13" i="3" s="1"/>
  <c r="A14" i="3" s="1"/>
  <c r="A15" i="3" s="1"/>
  <c r="A17" i="3" s="1"/>
  <c r="A18" i="3" s="1"/>
  <c r="A19" i="3" s="1"/>
  <c r="A9" i="1"/>
  <c r="A10" i="1" s="1"/>
  <c r="A11" i="1" s="1"/>
  <c r="A12" i="1" s="1"/>
  <c r="A13" i="1" s="1"/>
  <c r="A14" i="1" s="1"/>
  <c r="A15" i="1" s="1"/>
  <c r="A16" i="1" s="1"/>
  <c r="A17" i="1" s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<sst xmlns="http://schemas.openxmlformats.org/spreadsheetml/2006/main" count="529" uniqueCount="192">
  <si>
    <t>Site</t>
  </si>
  <si>
    <t>Latitude</t>
  </si>
  <si>
    <t>Longitude</t>
  </si>
  <si>
    <t>% Coverage</t>
  </si>
  <si>
    <t xml:space="preserve">Date: </t>
  </si>
  <si>
    <t>Observers:</t>
  </si>
  <si>
    <t>Overall % Surface Coverage</t>
  </si>
  <si>
    <t>Notes</t>
  </si>
  <si>
    <t>Color</t>
  </si>
  <si>
    <t>Structure</t>
  </si>
  <si>
    <t>Color:</t>
  </si>
  <si>
    <t>Overall color of plant material (i.e. green, yellow, red, etc.)</t>
  </si>
  <si>
    <t>Structure:</t>
  </si>
  <si>
    <t>Is the plant material mush, soft, medium, firm?</t>
  </si>
  <si>
    <t>Other</t>
  </si>
  <si>
    <t>Other:</t>
  </si>
  <si>
    <t>Any other observations?</t>
  </si>
  <si>
    <t>Near</t>
  </si>
  <si>
    <t>Far</t>
  </si>
  <si>
    <t xml:space="preserve">Near </t>
  </si>
  <si>
    <t>Quadrat Toss Distance</t>
  </si>
  <si>
    <t>Aquatic Plant Survey for Small Scale Waterbodies - Quantative Data Form</t>
  </si>
  <si>
    <t>Aquatic Plant Survey for Small Scale Waterbodies - Qualitative Data Form</t>
  </si>
  <si>
    <t>Flower</t>
  </si>
  <si>
    <t>Flower:</t>
  </si>
  <si>
    <t>Presence or absence of flowers</t>
  </si>
  <si>
    <t>Total</t>
  </si>
  <si>
    <t>YFH</t>
  </si>
  <si>
    <t>Depth (m)</t>
  </si>
  <si>
    <t>Date</t>
  </si>
  <si>
    <t>pH</t>
  </si>
  <si>
    <t>Dissolved Oxygen (mg/L)</t>
  </si>
  <si>
    <t>Specific Conductivity (uS/cm)</t>
  </si>
  <si>
    <t>Total % Coverage</t>
  </si>
  <si>
    <t>YFH % Coverage</t>
  </si>
  <si>
    <t>Other % Coverage</t>
  </si>
  <si>
    <t>Pie Slice</t>
  </si>
  <si>
    <t>Flowers</t>
  </si>
  <si>
    <t>Temperature (C)</t>
  </si>
  <si>
    <t>Total YFH % Coverage</t>
  </si>
  <si>
    <t xml:space="preserve"> - </t>
  </si>
  <si>
    <t xml:space="preserve">type </t>
  </si>
  <si>
    <t>WAYPOINT</t>
  </si>
  <si>
    <t>FLAG1</t>
  </si>
  <si>
    <t>FLAG2</t>
  </si>
  <si>
    <t>FLAG3</t>
  </si>
  <si>
    <t>FLAG4</t>
  </si>
  <si>
    <t>FLAG5</t>
  </si>
  <si>
    <t>FLAG6</t>
  </si>
  <si>
    <t>FLAG7</t>
  </si>
  <si>
    <t>FLAG8</t>
  </si>
  <si>
    <t>FLAG9</t>
  </si>
  <si>
    <t>FLAG10</t>
  </si>
  <si>
    <t>FLAG11</t>
  </si>
  <si>
    <t>FLAG12</t>
  </si>
  <si>
    <t>FLAG13</t>
  </si>
  <si>
    <t>FLAG14</t>
  </si>
  <si>
    <t>FLAG15</t>
  </si>
  <si>
    <t>FLAG16</t>
  </si>
  <si>
    <t>FLAG17</t>
  </si>
  <si>
    <t>FLAG18</t>
  </si>
  <si>
    <t>FLAG19</t>
  </si>
  <si>
    <t>FLAG20</t>
  </si>
  <si>
    <t>FLAG21</t>
  </si>
  <si>
    <t>FLAG22</t>
  </si>
  <si>
    <t>FLAG23</t>
  </si>
  <si>
    <t>FLAG24</t>
  </si>
  <si>
    <t>FLAG25</t>
  </si>
  <si>
    <t>FLAG26</t>
  </si>
  <si>
    <t>FLAG27</t>
  </si>
  <si>
    <t>FLAG28</t>
  </si>
  <si>
    <t>FLAG29</t>
  </si>
  <si>
    <t>FLAG30</t>
  </si>
  <si>
    <t>FLAG31</t>
  </si>
  <si>
    <t>FLAG32</t>
  </si>
  <si>
    <t>FLAG33</t>
  </si>
  <si>
    <t>FLAG34</t>
  </si>
  <si>
    <t>FLAG35</t>
  </si>
  <si>
    <t>FLAG36</t>
  </si>
  <si>
    <t>FLAG37</t>
  </si>
  <si>
    <t>FLAG38</t>
  </si>
  <si>
    <t>FLAG39</t>
  </si>
  <si>
    <t>FLAG40</t>
  </si>
  <si>
    <t>lat</t>
  </si>
  <si>
    <t>long</t>
  </si>
  <si>
    <t>ident</t>
  </si>
  <si>
    <t xml:space="preserve">Pie Slice </t>
  </si>
  <si>
    <t>Time</t>
  </si>
  <si>
    <t>Important Dates</t>
  </si>
  <si>
    <t>Pre-Treatment</t>
  </si>
  <si>
    <t xml:space="preserve">Treatment </t>
  </si>
  <si>
    <t>Average % YFH Coverage</t>
  </si>
  <si>
    <t>Pretreatment</t>
  </si>
  <si>
    <t>Treatment</t>
  </si>
  <si>
    <t>24HAT</t>
  </si>
  <si>
    <t>3DAT</t>
  </si>
  <si>
    <t>7DAT</t>
  </si>
  <si>
    <t>21DAT</t>
  </si>
  <si>
    <t>Pre-treatment</t>
  </si>
  <si>
    <t>Average Flower %</t>
  </si>
  <si>
    <t>ProcellaCOR/florpyrauxifen-benzyl (ug/L)</t>
  </si>
  <si>
    <t>ProcellaCOR Acid/florpyrauxifen (ug/L)</t>
  </si>
  <si>
    <t>&lt;1</t>
  </si>
  <si>
    <t>3HAT</t>
  </si>
  <si>
    <t>5 FA</t>
  </si>
  <si>
    <t>10 FA</t>
  </si>
  <si>
    <t>20 FA</t>
  </si>
  <si>
    <t>5 FA, 5 Grass</t>
  </si>
  <si>
    <t>75 FA</t>
  </si>
  <si>
    <t>80 FA</t>
  </si>
  <si>
    <t>20 FA, 20 Acorus</t>
  </si>
  <si>
    <t>40 FA</t>
  </si>
  <si>
    <t>60 FA</t>
  </si>
  <si>
    <t>10 FA, 2 Acorus</t>
  </si>
  <si>
    <t>5FA</t>
  </si>
  <si>
    <t>YFH Flowers</t>
  </si>
  <si>
    <t>Pre - 9:47</t>
  </si>
  <si>
    <t>Pre - 13:07</t>
  </si>
  <si>
    <t>Post - 14:58</t>
  </si>
  <si>
    <t>Post - 11:57</t>
  </si>
  <si>
    <t>Post - 11:51</t>
  </si>
  <si>
    <t>Post - 15:15</t>
  </si>
  <si>
    <t># of Flowers Present</t>
  </si>
  <si>
    <t>95% Green, 5% Yellow</t>
  </si>
  <si>
    <t xml:space="preserve">90% Green, 10% Yellow </t>
  </si>
  <si>
    <t>100% Green</t>
  </si>
  <si>
    <t>Firm</t>
  </si>
  <si>
    <t>90% Green, 10% Yellow</t>
  </si>
  <si>
    <t>90% Green, 10 % Yellow</t>
  </si>
  <si>
    <t>90% Green, 8% Yellow, 2% Brown</t>
  </si>
  <si>
    <t>90% Green, 9% Yellow, 1% Brown</t>
  </si>
  <si>
    <t>75% Green, 25% Yellow</t>
  </si>
  <si>
    <t>80% Green, 18% Yellow, 2% Brown</t>
  </si>
  <si>
    <t>85% Green, 10% Yellow, 5% Brown</t>
  </si>
  <si>
    <t>60% Green, 38% Yellow, 2% Brown</t>
  </si>
  <si>
    <t>60% Green, 35% Yellow, 5% Brown</t>
  </si>
  <si>
    <t>90% Green, 5% Yellow, 5% Brown</t>
  </si>
  <si>
    <t>40% Green, 55% Yellow, 5% Brown</t>
  </si>
  <si>
    <t>70% Green, 29% Yellow, 1% Brown</t>
  </si>
  <si>
    <t>5% Green, 90% Yellow, 5% Brown</t>
  </si>
  <si>
    <t>15% Green, 80% Yellow, 5% Brown</t>
  </si>
  <si>
    <t>7% Green, 90% Yellow, 3% Brown</t>
  </si>
  <si>
    <t>2% Green, 95% Yellow, 3% Brown</t>
  </si>
  <si>
    <t>1% Green, 89% Yellow, 10% Brown</t>
  </si>
  <si>
    <t>8% Green, 90% Yellow, 2% Brown</t>
  </si>
  <si>
    <t>Firm; Curling Leaves</t>
  </si>
  <si>
    <t>Firm; Curling Leaves, Leggy Stems</t>
  </si>
  <si>
    <t>Soft; Curling Leaves, Weak Stems</t>
  </si>
  <si>
    <t>Soft; Curling Leaves, Very Leggy Stems</t>
  </si>
  <si>
    <t>Comments</t>
  </si>
  <si>
    <t>Small amount of Blue-Green Algae</t>
  </si>
  <si>
    <t>Bug damage on leaves</t>
  </si>
  <si>
    <t>General Comments</t>
  </si>
  <si>
    <t>1-2 YFH seedlings in pond's inlet. Will keep pump/recirculation system running for treatment to reach inlet plants</t>
  </si>
  <si>
    <t>Acorus Present</t>
  </si>
  <si>
    <t xml:space="preserve">Many plants rooted on shore w/runners growing out into water and forming roots. Some very small seedlings on shore. Dug out plants 2-3 feet from waters edge w/no runners to water (herbicide would not reach them). </t>
  </si>
  <si>
    <t>Arrowhead turning yellow</t>
  </si>
  <si>
    <t>Watchign plants rooted on shore, will herbicide translocate enough to kill them??? 2021 - Raise water level to berm to catch seedlings above water edge???</t>
  </si>
  <si>
    <t xml:space="preserve">Acorus Present. Shore Plant Check - Leaves curling at shore w/brown edges, curling stems. </t>
  </si>
  <si>
    <t xml:space="preserve">Shore Plant Check - Leaves Curling, stem medium/leggy. </t>
  </si>
  <si>
    <t>Acorus Present. Shore Plant Check - Leaves paler green, slightly curling, leggy medium stems.</t>
  </si>
  <si>
    <t>Acorus Present. Shore Plant Check - Curling leaves, but still green. Leggy Stems.</t>
  </si>
  <si>
    <t xml:space="preserve">Shore Plant Check - Mushy, dry, curled leaves, dead. </t>
  </si>
  <si>
    <t>Dead/Dying Arrowhead.</t>
  </si>
  <si>
    <t xml:space="preserve">Acorus Present. Shore Plant Check - Weak/soft, leggy, pale green and yellow curling leaves. </t>
  </si>
  <si>
    <t>14DAT</t>
  </si>
  <si>
    <t>Average # of Flowers</t>
  </si>
  <si>
    <t>Post - 11:01</t>
  </si>
  <si>
    <t>&lt;1, 0.2</t>
  </si>
  <si>
    <t>&lt;1, 0.5</t>
  </si>
  <si>
    <t>Post - 11:06</t>
  </si>
  <si>
    <t>50% Yellow, 50% Brown</t>
  </si>
  <si>
    <t>5% Green, 35% Yellow, 60% Brown</t>
  </si>
  <si>
    <t>20% Yellow, 80% Brown</t>
  </si>
  <si>
    <t>40% Yellow, 60% Brown</t>
  </si>
  <si>
    <t>Soft</t>
  </si>
  <si>
    <t>Soft/Mush</t>
  </si>
  <si>
    <t>Soft/Mush; very leggy stems</t>
  </si>
  <si>
    <t xml:space="preserve">Live, green plants on shore still. </t>
  </si>
  <si>
    <t xml:space="preserve">Acorus Present. Shore Plant Check - green, slightly curled leaves and leggy stems, looks like it is recovering. </t>
  </si>
  <si>
    <t xml:space="preserve">Acorus Present. Shore Plant Check - weak, yellow and brown, limp. </t>
  </si>
  <si>
    <t xml:space="preserve">Loose, dead leaves floating around pond. Inlet Plant gone. </t>
  </si>
  <si>
    <t>Post - 12:00</t>
  </si>
  <si>
    <t>&lt;1, 0.1</t>
  </si>
  <si>
    <t>100% Brown</t>
  </si>
  <si>
    <t>Mush</t>
  </si>
  <si>
    <t xml:space="preserve">Living Shore Plants dug up. </t>
  </si>
  <si>
    <t xml:space="preserve">Acorus Present. Arrowhead blooming. Shore Plant Check - leggy but looks to be recovered, dug up. </t>
  </si>
  <si>
    <t>Shore Plant Check - Gone</t>
  </si>
  <si>
    <t xml:space="preserve">Arrowhead gone. </t>
  </si>
  <si>
    <t xml:space="preserve">Acorus Present. Shore Plant Check - Leaves brown, mush, dead. </t>
  </si>
  <si>
    <t xml:space="preserve">Dead, brown stems and leaves floating. Dug up all living plants on shore that I could find.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</si>
</sst>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i/>
      <sz val="14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/>
    <xf numFmtId="0" fontId="0" fillId="0" borderId="0" xfId="0" applyAlignment="1">
      <alignment horizontal="left"/>
    </xf>
    <xf numFmtId="15" fontId="0" fillId="0" borderId="0" xfId="0" applyNumberFormat="1" applyAlignment="1">
      <alignment horizontal="center"/>
    </xf>
    <xf numFmtId="15" fontId="0" fillId="0" borderId="0" xfId="0" applyNumberFormat="1"/>
    <xf numFmtId="0" fontId="7" fillId="0" borderId="0" xfId="0" applyFont="1" applyAlignment="1">
      <alignment horizontal="left"/>
    </xf>
    <xf numFmtId="16" fontId="0" fillId="0" borderId="0" xfId="0" applyNumberFormat="1"/>
    <xf numFmtId="49" fontId="0" fillId="0" borderId="0" xfId="0" applyNumberFormat="1"/>
    <xf numFmtId="0" fontId="0" fillId="0" borderId="0" xfId="0" applyNumberFormat="1"/>
    <xf numFmtId="1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5" fontId="7" fillId="0" borderId="0" xfId="0" applyNumberFormat="1" applyFont="1"/>
    <xf numFmtId="20" fontId="0" fillId="0" borderId="0" xfId="0" applyNumberFormat="1"/>
    <xf numFmtId="0" fontId="0" fillId="0" borderId="0" xfId="0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left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9" xfId="0" applyBorder="1"/>
    <xf numFmtId="20" fontId="0" fillId="0" borderId="28" xfId="0" applyNumberFormat="1" applyBorder="1"/>
    <xf numFmtId="0" fontId="0" fillId="0" borderId="18" xfId="0" applyBorder="1"/>
    <xf numFmtId="20" fontId="0" fillId="0" borderId="18" xfId="0" applyNumberFormat="1" applyBorder="1"/>
    <xf numFmtId="0" fontId="0" fillId="0" borderId="11" xfId="0" applyBorder="1" applyAlignment="1">
      <alignment wrapText="1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5" fontId="7" fillId="0" borderId="23" xfId="0" applyNumberFormat="1" applyFont="1" applyBorder="1" applyAlignment="1">
      <alignment horizontal="center"/>
    </xf>
    <xf numFmtId="15" fontId="7" fillId="0" borderId="22" xfId="0" applyNumberFormat="1" applyFont="1" applyBorder="1" applyAlignment="1">
      <alignment horizontal="center" vertical="center"/>
    </xf>
    <xf numFmtId="15" fontId="7" fillId="0" borderId="22" xfId="0" applyNumberFormat="1" applyFont="1" applyBorder="1" applyAlignment="1">
      <alignment horizontal="center"/>
    </xf>
    <xf numFmtId="15" fontId="7" fillId="0" borderId="29" xfId="0" applyNumberFormat="1" applyFont="1" applyBorder="1" applyAlignment="1">
      <alignment horizontal="center"/>
    </xf>
    <xf numFmtId="0" fontId="0" fillId="0" borderId="2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8" xfId="0" applyBorder="1"/>
    <xf numFmtId="0" fontId="7" fillId="0" borderId="29" xfId="0" applyFont="1" applyBorder="1" applyAlignment="1">
      <alignment horizontal="center"/>
    </xf>
    <xf numFmtId="0" fontId="0" fillId="0" borderId="19" xfId="0" applyBorder="1" applyAlignment="1">
      <alignment vertical="center" wrapText="1"/>
    </xf>
    <xf numFmtId="0" fontId="0" fillId="0" borderId="19" xfId="0" quotePrefix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20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20" fontId="0" fillId="0" borderId="28" xfId="0" applyNumberForma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left" vertical="top" wrapText="1"/>
    </xf>
    <xf numFmtId="0" fontId="0" fillId="0" borderId="24" xfId="0" applyBorder="1" applyAlignment="1">
      <alignment horizontal="center" vertical="top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horizontal="center" vertical="top"/>
    </xf>
    <xf numFmtId="0" fontId="0" fillId="0" borderId="19" xfId="0" applyBorder="1" applyAlignment="1">
      <alignment horizontal="left" vertical="top"/>
    </xf>
    <xf numFmtId="0" fontId="0" fillId="0" borderId="19" xfId="0" applyBorder="1" applyAlignment="1">
      <alignment wrapText="1"/>
    </xf>
    <xf numFmtId="0" fontId="0" fillId="0" borderId="19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vertical="center" wrapText="1"/>
    </xf>
    <xf numFmtId="0" fontId="0" fillId="0" borderId="27" xfId="0" applyBorder="1" applyAlignment="1">
      <alignment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15" fontId="7" fillId="0" borderId="31" xfId="0" applyNumberFormat="1" applyFont="1" applyBorder="1" applyAlignment="1">
      <alignment horizontal="center" vertical="center"/>
    </xf>
    <xf numFmtId="0" fontId="0" fillId="0" borderId="32" xfId="0" applyBorder="1"/>
    <xf numFmtId="15" fontId="7" fillId="0" borderId="33" xfId="0" applyNumberFormat="1" applyFont="1" applyBorder="1" applyAlignment="1">
      <alignment horizontal="center"/>
    </xf>
    <xf numFmtId="0" fontId="0" fillId="0" borderId="32" xfId="0" applyBorder="1" applyAlignment="1">
      <alignment horizontal="left"/>
    </xf>
    <xf numFmtId="0" fontId="7" fillId="0" borderId="30" xfId="0" applyFont="1" applyBorder="1"/>
    <xf numFmtId="0" fontId="7" fillId="0" borderId="4" xfId="0" applyFont="1" applyBorder="1" applyAlignment="1">
      <alignment horizontal="left"/>
    </xf>
    <xf numFmtId="15" fontId="7" fillId="0" borderId="6" xfId="0" applyNumberFormat="1" applyFont="1" applyBorder="1"/>
    <xf numFmtId="15" fontId="7" fillId="0" borderId="31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0" fillId="0" borderId="0" xfId="0" quotePrefix="1" applyAlignment="1">
      <alignment horizontal="right"/>
    </xf>
    <xf numFmtId="0" fontId="0" fillId="0" borderId="18" xfId="0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4"/>
            <c:marker>
              <c:symbol val="triangle"/>
              <c:size val="5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9706-4426-AA54-C8A83009D7D1}"/>
              </c:ext>
            </c:extLst>
          </c:dPt>
          <c:cat>
            <c:strRef>
              <c:f>'Monitoring Analysis'!$C$32:$I$32</c:f>
              <c:strCache>
                <c:ptCount val="7"/>
                <c:pt idx="0">
                  <c:v>Pretreatment</c:v>
                </c:pt>
                <c:pt idx="1">
                  <c:v>Treatment</c:v>
                </c:pt>
                <c:pt idx="2">
                  <c:v>24HAT</c:v>
                </c:pt>
                <c:pt idx="3">
                  <c:v>3DAT</c:v>
                </c:pt>
                <c:pt idx="4">
                  <c:v>7DAT</c:v>
                </c:pt>
                <c:pt idx="5">
                  <c:v>14DAT</c:v>
                </c:pt>
                <c:pt idx="6">
                  <c:v>21DAT</c:v>
                </c:pt>
              </c:strCache>
            </c:strRef>
          </c:cat>
          <c:val>
            <c:numRef>
              <c:f>'Monitoring Analysis'!$C$31:$I$31</c:f>
              <c:numCache>
                <c:formatCode>General</c:formatCode>
                <c:ptCount val="7"/>
                <c:pt idx="0">
                  <c:v>1.25</c:v>
                </c:pt>
                <c:pt idx="1">
                  <c:v>1.625</c:v>
                </c:pt>
                <c:pt idx="2">
                  <c:v>1.625</c:v>
                </c:pt>
                <c:pt idx="3">
                  <c:v>1.375</c:v>
                </c:pt>
                <c:pt idx="4">
                  <c:v>1.5</c:v>
                </c:pt>
                <c:pt idx="5">
                  <c:v>0.5</c:v>
                </c:pt>
                <c:pt idx="6">
                  <c:v>0.125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6-4426-AA54-C8A83009D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509864"/>
        <c:axId val="341511832"/>
      </c:lineChart>
      <c:catAx>
        <c:axId val="341509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11832"/>
        <c:crosses val="autoZero"/>
        <c:auto val="1"/>
        <c:lblAlgn val="ctr"/>
        <c:lblOffset val="100"/>
        <c:noMultiLvlLbl val="0"/>
      </c:catAx>
      <c:valAx>
        <c:axId val="341511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09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'Monitoring Analysis'!$M$32:$S$32</c:f>
              <c:strCache>
                <c:ptCount val="7"/>
                <c:pt idx="0">
                  <c:v>Pre-treatment</c:v>
                </c:pt>
                <c:pt idx="1">
                  <c:v>Treatment</c:v>
                </c:pt>
                <c:pt idx="2">
                  <c:v>24HAT</c:v>
                </c:pt>
                <c:pt idx="3">
                  <c:v>3DAT</c:v>
                </c:pt>
                <c:pt idx="4">
                  <c:v>7DAT</c:v>
                </c:pt>
                <c:pt idx="5">
                  <c:v>14DAT</c:v>
                </c:pt>
                <c:pt idx="6">
                  <c:v>21DAT</c:v>
                </c:pt>
              </c:strCache>
            </c:strRef>
          </c:cat>
          <c:val>
            <c:numRef>
              <c:f>'Monitoring Analysis'!$M$31:$R$31</c:f>
              <c:numCache>
                <c:formatCode>General</c:formatCode>
                <c:ptCount val="6"/>
                <c:pt idx="0">
                  <c:v>1.25</c:v>
                </c:pt>
                <c:pt idx="1">
                  <c:v>1.625</c:v>
                </c:pt>
                <c:pt idx="2">
                  <c:v>1.625</c:v>
                </c:pt>
                <c:pt idx="3">
                  <c:v>1.375</c:v>
                </c:pt>
                <c:pt idx="4">
                  <c:v>1.5</c:v>
                </c:pt>
                <c:pt idx="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1-4E5F-B5C9-493D26320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509864"/>
        <c:axId val="341511832"/>
      </c:lineChart>
      <c:catAx>
        <c:axId val="341509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Monitoring Date</a:t>
                </a:r>
              </a:p>
            </c:rich>
          </c:tx>
          <c:layout>
            <c:manualLayout>
              <c:xMode val="edge"/>
              <c:yMode val="edge"/>
              <c:x val="0.43034419576804517"/>
              <c:y val="0.902214021437126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11832"/>
        <c:crosses val="autoZero"/>
        <c:auto val="1"/>
        <c:lblAlgn val="ctr"/>
        <c:lblOffset val="100"/>
        <c:noMultiLvlLbl val="0"/>
      </c:catAx>
      <c:valAx>
        <c:axId val="3415118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Mean Total YFH % Coverage</a:t>
                </a:r>
              </a:p>
            </c:rich>
          </c:tx>
          <c:layout>
            <c:manualLayout>
              <c:xMode val="edge"/>
              <c:yMode val="edge"/>
              <c:x val="1.0496104147800023E-2"/>
              <c:y val="0.21105055791632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09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'Monitoring Analysis'!$V$32:$AA$32</c:f>
              <c:strCache>
                <c:ptCount val="6"/>
                <c:pt idx="0">
                  <c:v>Pre-treatment</c:v>
                </c:pt>
                <c:pt idx="1">
                  <c:v>Treatment</c:v>
                </c:pt>
                <c:pt idx="2">
                  <c:v>24HAT</c:v>
                </c:pt>
                <c:pt idx="3">
                  <c:v>3DAT</c:v>
                </c:pt>
                <c:pt idx="4">
                  <c:v>7DAT</c:v>
                </c:pt>
                <c:pt idx="5">
                  <c:v>14DAT</c:v>
                </c:pt>
              </c:strCache>
            </c:strRef>
          </c:cat>
          <c:val>
            <c:numRef>
              <c:f>'Monitoring Analysis'!$V$31:$AA$31</c:f>
              <c:numCache>
                <c:formatCode>General</c:formatCode>
                <c:ptCount val="6"/>
                <c:pt idx="0">
                  <c:v>1</c:v>
                </c:pt>
                <c:pt idx="1">
                  <c:v>0.625</c:v>
                </c:pt>
                <c:pt idx="2">
                  <c:v>0.125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7-48D1-B239-55B33A116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509864"/>
        <c:axId val="341511832"/>
      </c:lineChart>
      <c:catAx>
        <c:axId val="341509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Monitoring Date</a:t>
                </a:r>
              </a:p>
            </c:rich>
          </c:tx>
          <c:layout>
            <c:manualLayout>
              <c:xMode val="edge"/>
              <c:yMode val="edge"/>
              <c:x val="0.43034419576804517"/>
              <c:y val="0.902214021437126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11832"/>
        <c:crosses val="autoZero"/>
        <c:auto val="1"/>
        <c:lblAlgn val="ctr"/>
        <c:lblOffset val="100"/>
        <c:noMultiLvlLbl val="0"/>
      </c:catAx>
      <c:valAx>
        <c:axId val="3415118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Mean To% tal Flower  Coverage</a:t>
                </a:r>
              </a:p>
            </c:rich>
          </c:tx>
          <c:layout>
            <c:manualLayout>
              <c:xMode val="edge"/>
              <c:yMode val="edge"/>
              <c:x val="1.0496104147800023E-2"/>
              <c:y val="0.21105055791632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09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649750941680027"/>
          <c:y val="3.8709684570103597E-2"/>
          <c:w val="0.87556860793781832"/>
          <c:h val="0.76357776130006894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'Monitoring Analysis'!$V$32:$AA$32</c:f>
              <c:strCache>
                <c:ptCount val="6"/>
                <c:pt idx="0">
                  <c:v>Pre-treatment</c:v>
                </c:pt>
                <c:pt idx="1">
                  <c:v>Treatment</c:v>
                </c:pt>
                <c:pt idx="2">
                  <c:v>24HAT</c:v>
                </c:pt>
                <c:pt idx="3">
                  <c:v>3DAT</c:v>
                </c:pt>
                <c:pt idx="4">
                  <c:v>7DAT</c:v>
                </c:pt>
                <c:pt idx="5">
                  <c:v>14DAT</c:v>
                </c:pt>
              </c:strCache>
            </c:strRef>
          </c:cat>
          <c:val>
            <c:numRef>
              <c:f>'Monitoring Analysis'!$V$31:$AA$31</c:f>
              <c:numCache>
                <c:formatCode>General</c:formatCode>
                <c:ptCount val="6"/>
                <c:pt idx="0">
                  <c:v>1</c:v>
                </c:pt>
                <c:pt idx="1">
                  <c:v>0.625</c:v>
                </c:pt>
                <c:pt idx="2">
                  <c:v>0.125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3-429E-8B1D-622B5EE6E225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'Monitoring Analysis'!$M$31:$R$31</c:f>
              <c:numCache>
                <c:formatCode>General</c:formatCode>
                <c:ptCount val="6"/>
                <c:pt idx="0">
                  <c:v>1.25</c:v>
                </c:pt>
                <c:pt idx="1">
                  <c:v>1.625</c:v>
                </c:pt>
                <c:pt idx="2">
                  <c:v>1.625</c:v>
                </c:pt>
                <c:pt idx="3">
                  <c:v>1.375</c:v>
                </c:pt>
                <c:pt idx="4">
                  <c:v>1.5</c:v>
                </c:pt>
                <c:pt idx="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53-429E-8B1D-622B5EE6E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509864"/>
        <c:axId val="341511832"/>
      </c:lineChart>
      <c:catAx>
        <c:axId val="341509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Monitoring Date</a:t>
                </a:r>
              </a:p>
            </c:rich>
          </c:tx>
          <c:layout>
            <c:manualLayout>
              <c:xMode val="edge"/>
              <c:yMode val="edge"/>
              <c:x val="0.43034419576804517"/>
              <c:y val="0.902214021437126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11832"/>
        <c:crosses val="autoZero"/>
        <c:auto val="1"/>
        <c:lblAlgn val="ctr"/>
        <c:lblOffset val="100"/>
        <c:noMultiLvlLbl val="0"/>
      </c:catAx>
      <c:valAx>
        <c:axId val="3415118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Mean Total % Coverage</a:t>
                </a:r>
              </a:p>
            </c:rich>
          </c:tx>
          <c:layout>
            <c:manualLayout>
              <c:xMode val="edge"/>
              <c:yMode val="edge"/>
              <c:x val="1.8430034556119572E-2"/>
              <c:y val="0.225126880204471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09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656503776407608"/>
          <c:y val="4.9999982104516068E-2"/>
          <c:w val="0.87479419009697967"/>
          <c:h val="0.75371232866416293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'Herbicide Residual Data &amp; Analy'!$B$2:$F$2</c:f>
              <c:strCache>
                <c:ptCount val="5"/>
                <c:pt idx="0">
                  <c:v>3HAT</c:v>
                </c:pt>
                <c:pt idx="1">
                  <c:v>24HAT</c:v>
                </c:pt>
                <c:pt idx="2">
                  <c:v>3DAT</c:v>
                </c:pt>
                <c:pt idx="3">
                  <c:v>7DAT</c:v>
                </c:pt>
                <c:pt idx="4">
                  <c:v>14DAT</c:v>
                </c:pt>
              </c:strCache>
            </c:strRef>
          </c:cat>
          <c:val>
            <c:numRef>
              <c:f>'Herbicide Residual Data &amp; Analy'!$B$3:$F$3</c:f>
              <c:numCache>
                <c:formatCode>General</c:formatCode>
                <c:ptCount val="5"/>
                <c:pt idx="0">
                  <c:v>24.1</c:v>
                </c:pt>
                <c:pt idx="1">
                  <c:v>8.9</c:v>
                </c:pt>
                <c:pt idx="2">
                  <c:v>1.6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3-4C7E-8AA0-482DB7740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509864"/>
        <c:axId val="341511832"/>
      </c:lineChart>
      <c:catAx>
        <c:axId val="341509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Monitoring Date</a:t>
                </a:r>
              </a:p>
            </c:rich>
          </c:tx>
          <c:layout>
            <c:manualLayout>
              <c:xMode val="edge"/>
              <c:yMode val="edge"/>
              <c:x val="0.43034419576804517"/>
              <c:y val="0.902214021437126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11832"/>
        <c:crosses val="autoZero"/>
        <c:auto val="1"/>
        <c:lblAlgn val="ctr"/>
        <c:lblOffset val="100"/>
        <c:noMultiLvlLbl val="0"/>
      </c:catAx>
      <c:valAx>
        <c:axId val="3415118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florpyrauxifen-benzyl (ug/L)</a:t>
                </a:r>
              </a:p>
            </c:rich>
          </c:tx>
          <c:layout>
            <c:manualLayout>
              <c:xMode val="edge"/>
              <c:yMode val="edge"/>
              <c:x val="1.0496104147800023E-2"/>
              <c:y val="0.21105055791632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09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656503776407608"/>
          <c:y val="4.9999982104516068E-2"/>
          <c:w val="0.87479419009697967"/>
          <c:h val="0.75371232866416293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'Herbicide Residual Data &amp; Analy'!$B$2:$F$2</c:f>
              <c:strCache>
                <c:ptCount val="5"/>
                <c:pt idx="0">
                  <c:v>3HAT</c:v>
                </c:pt>
                <c:pt idx="1">
                  <c:v>24HAT</c:v>
                </c:pt>
                <c:pt idx="2">
                  <c:v>3DAT</c:v>
                </c:pt>
                <c:pt idx="3">
                  <c:v>7DAT</c:v>
                </c:pt>
                <c:pt idx="4">
                  <c:v>14DAT</c:v>
                </c:pt>
              </c:strCache>
            </c:strRef>
          </c:cat>
          <c:val>
            <c:numRef>
              <c:f>'Herbicide Residual Data &amp; Analy'!$B$4:$F$4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9-4C8F-98B6-BE7CAB247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509864"/>
        <c:axId val="341511832"/>
      </c:lineChart>
      <c:catAx>
        <c:axId val="341509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Monitoring Date</a:t>
                </a:r>
              </a:p>
            </c:rich>
          </c:tx>
          <c:layout>
            <c:manualLayout>
              <c:xMode val="edge"/>
              <c:yMode val="edge"/>
              <c:x val="0.43034419576804517"/>
              <c:y val="0.902214021437126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11832"/>
        <c:crosses val="autoZero"/>
        <c:auto val="1"/>
        <c:lblAlgn val="ctr"/>
        <c:lblOffset val="100"/>
        <c:noMultiLvlLbl val="0"/>
      </c:catAx>
      <c:valAx>
        <c:axId val="3415118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Acid/florpyrauxifen (ug/L)</a:t>
                </a:r>
              </a:p>
            </c:rich>
          </c:tx>
          <c:layout>
            <c:manualLayout>
              <c:xMode val="edge"/>
              <c:yMode val="edge"/>
              <c:x val="1.0496104147800023E-2"/>
              <c:y val="0.21105055791632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09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666550131840282"/>
          <c:y val="8.5180376389121584E-2"/>
          <c:w val="0.8241331198190216"/>
          <c:h val="0.6973959903948177"/>
        </c:manualLayout>
      </c:layout>
      <c:lineChart>
        <c:grouping val="standard"/>
        <c:varyColors val="0"/>
        <c:ser>
          <c:idx val="0"/>
          <c:order val="0"/>
          <c:tx>
            <c:strRef>
              <c:f>'Herbicide Residual Data &amp; Analy'!$A$3</c:f>
              <c:strCache>
                <c:ptCount val="1"/>
                <c:pt idx="0">
                  <c:v>ProcellaCOR/florpyrauxifen-benzyl (ug/L)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'Herbicide Residual Data &amp; Analy'!$B$2:$F$2</c:f>
              <c:strCache>
                <c:ptCount val="5"/>
                <c:pt idx="0">
                  <c:v>3HAT</c:v>
                </c:pt>
                <c:pt idx="1">
                  <c:v>24HAT</c:v>
                </c:pt>
                <c:pt idx="2">
                  <c:v>3DAT</c:v>
                </c:pt>
                <c:pt idx="3">
                  <c:v>7DAT</c:v>
                </c:pt>
                <c:pt idx="4">
                  <c:v>14DAT</c:v>
                </c:pt>
              </c:strCache>
            </c:strRef>
          </c:cat>
          <c:val>
            <c:numRef>
              <c:f>'Herbicide Residual Data &amp; Analy'!$B$3:$F$3</c:f>
              <c:numCache>
                <c:formatCode>General</c:formatCode>
                <c:ptCount val="5"/>
                <c:pt idx="0">
                  <c:v>24.1</c:v>
                </c:pt>
                <c:pt idx="1">
                  <c:v>8.9</c:v>
                </c:pt>
                <c:pt idx="2">
                  <c:v>1.6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4-4EDD-BC58-52B877A7376F}"/>
            </c:ext>
          </c:extLst>
        </c:ser>
        <c:ser>
          <c:idx val="1"/>
          <c:order val="1"/>
          <c:tx>
            <c:strRef>
              <c:f>'Herbicide Residual Data &amp; Analy'!$A$4</c:f>
              <c:strCache>
                <c:ptCount val="1"/>
                <c:pt idx="0">
                  <c:v>ProcellaCOR Acid/florpyrauxifen (ug/L)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'Herbicide Residual Data &amp; Analy'!$B$2:$F$2</c:f>
              <c:strCache>
                <c:ptCount val="5"/>
                <c:pt idx="0">
                  <c:v>3HAT</c:v>
                </c:pt>
                <c:pt idx="1">
                  <c:v>24HAT</c:v>
                </c:pt>
                <c:pt idx="2">
                  <c:v>3DAT</c:v>
                </c:pt>
                <c:pt idx="3">
                  <c:v>7DAT</c:v>
                </c:pt>
                <c:pt idx="4">
                  <c:v>14DAT</c:v>
                </c:pt>
              </c:strCache>
            </c:strRef>
          </c:cat>
          <c:val>
            <c:numRef>
              <c:f>'Herbicide Residual Data &amp; Analy'!$B$4:$F$4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7-4C54-8BEF-6C0510158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509864"/>
        <c:axId val="341511832"/>
      </c:lineChart>
      <c:catAx>
        <c:axId val="341509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Monitoring Date</a:t>
                </a:r>
              </a:p>
            </c:rich>
          </c:tx>
          <c:layout>
            <c:manualLayout>
              <c:xMode val="edge"/>
              <c:yMode val="edge"/>
              <c:x val="0.42707405319263803"/>
              <c:y val="0.898667839392416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11832"/>
        <c:crosses val="autoZero"/>
        <c:auto val="1"/>
        <c:lblAlgn val="ctr"/>
        <c:lblOffset val="100"/>
        <c:noMultiLvlLbl val="0"/>
      </c:catAx>
      <c:valAx>
        <c:axId val="3415118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Herbicide Concentrations (ug/L)</a:t>
                </a:r>
              </a:p>
            </c:rich>
          </c:tx>
          <c:layout>
            <c:manualLayout>
              <c:xMode val="edge"/>
              <c:yMode val="edge"/>
              <c:x val="2.2508177468807389E-2"/>
              <c:y val="0.239194731265451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509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571499</xdr:colOff>
      <xdr:row>14</xdr:row>
      <xdr:rowOff>176211</xdr:rowOff>
    </xdr:from>
    <xdr:to>
      <xdr:col>9</xdr:col>
      <xdr:colOff>333375</xdr:colOff>
      <xdr:row>28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5243C5-6491-4A1A-A439-A00B9C594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762000</xdr:colOff>
      <xdr:row>15</xdr:row>
      <xdr:rowOff>0</xdr:rowOff>
    </xdr:from>
    <xdr:to>
      <xdr:col>17</xdr:col>
      <xdr:colOff>589359</xdr:colOff>
      <xdr:row>28</xdr:row>
      <xdr:rowOff>147639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5BFC49B-359B-4CF3-9DB1-DC689D6145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465666</xdr:colOff>
      <xdr:row>14</xdr:row>
      <xdr:rowOff>158749</xdr:rowOff>
    </xdr:from>
    <xdr:to>
      <xdr:col>28</xdr:col>
      <xdr:colOff>201084</xdr:colOff>
      <xdr:row>29</xdr:row>
      <xdr:rowOff>95250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45B5F27-6069-4163-B9EE-A232A9C71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211666</xdr:colOff>
      <xdr:row>34</xdr:row>
      <xdr:rowOff>10584</xdr:rowOff>
    </xdr:from>
    <xdr:to>
      <xdr:col>23</xdr:col>
      <xdr:colOff>285751</xdr:colOff>
      <xdr:row>53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AA55362-32DD-45D0-A1EE-D7A3E11DAA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0.19306</cdr:x>
      <cdr:y>0.01701</cdr:y>
    </cdr:from>
    <cdr:to>
      <cdr:x>0.40572</cdr:x>
      <cdr:y>0.11127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0F645CB-6499-4FF8-BB5B-5D2DAC42A0DE}"/>
            </a:ext>
          </a:extLst>
        </cdr:cNvPr>
        <cdr:cNvSpPr txBox="1"/>
      </cdr:nvSpPr>
      <cdr:spPr>
        <a:xfrm xmlns:a="http://schemas.openxmlformats.org/drawingml/2006/main">
          <a:off x="1236133" y="61383"/>
          <a:ext cx="1361648" cy="3401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Leaves</a:t>
          </a:r>
        </a:p>
      </cdr:txBody>
    </cdr:sp>
  </cdr:relSizeAnchor>
  <cdr:relSizeAnchor xmlns:cdr="http://schemas.openxmlformats.org/drawingml/2006/chartDrawing">
    <cdr:from>
      <cdr:x>0.15174</cdr:x>
      <cdr:y>0.46569</cdr:y>
    </cdr:from>
    <cdr:to>
      <cdr:x>0.3644</cdr:x>
      <cdr:y>0.55995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70F645CB-6499-4FF8-BB5B-5D2DAC42A0DE}"/>
            </a:ext>
          </a:extLst>
        </cdr:cNvPr>
        <cdr:cNvSpPr txBox="1"/>
      </cdr:nvSpPr>
      <cdr:spPr>
        <a:xfrm xmlns:a="http://schemas.openxmlformats.org/drawingml/2006/main">
          <a:off x="971551" y="1680633"/>
          <a:ext cx="1361648" cy="3401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Flowers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2571750</xdr:colOff>
      <xdr:row>4</xdr:row>
      <xdr:rowOff>171450</xdr:rowOff>
    </xdr:from>
    <xdr:to>
      <xdr:col>9</xdr:col>
      <xdr:colOff>68793</xdr:colOff>
      <xdr:row>19</xdr:row>
      <xdr:rowOff>107951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84A2CFF-4160-40C3-B97D-DFCBDA9FA6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171450</xdr:colOff>
      <xdr:row>4</xdr:row>
      <xdr:rowOff>180975</xdr:rowOff>
    </xdr:from>
    <xdr:to>
      <xdr:col>18</xdr:col>
      <xdr:colOff>135468</xdr:colOff>
      <xdr:row>19</xdr:row>
      <xdr:rowOff>117476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644D363-BF88-4836-81D9-28FD96006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38100</xdr:colOff>
      <xdr:row>21</xdr:row>
      <xdr:rowOff>95251</xdr:rowOff>
    </xdr:from>
    <xdr:to>
      <xdr:col>14</xdr:col>
      <xdr:colOff>238126</xdr:colOff>
      <xdr:row>40</xdr:row>
      <xdr:rowOff>57151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C472C83-5163-4CD4-BE61-B0482B0B2D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0.13289</cdr:x>
      <cdr:y>0.69071</cdr:y>
    </cdr:from>
    <cdr:to>
      <cdr:x>0.37235</cdr:x>
      <cdr:y>0.7857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4B249D4-8181-4F95-85AE-00670E929FCB}"/>
            </a:ext>
          </a:extLst>
        </cdr:cNvPr>
        <cdr:cNvSpPr txBox="1"/>
      </cdr:nvSpPr>
      <cdr:spPr>
        <a:xfrm xmlns:a="http://schemas.openxmlformats.org/drawingml/2006/main">
          <a:off x="755654" y="2473694"/>
          <a:ext cx="1361671" cy="3401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ProcellaCOR Acid</a:t>
          </a:r>
        </a:p>
      </cdr:txBody>
    </cdr:sp>
  </cdr:relSizeAnchor>
  <cdr:relSizeAnchor xmlns:cdr="http://schemas.openxmlformats.org/drawingml/2006/chartDrawing">
    <cdr:from>
      <cdr:x>0.12971</cdr:x>
      <cdr:y>0.27265</cdr:y>
    </cdr:from>
    <cdr:to>
      <cdr:x>0.36916</cdr:x>
      <cdr:y>0.36763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15A70080-C32C-407A-911C-D395913E50B4}"/>
            </a:ext>
          </a:extLst>
        </cdr:cNvPr>
        <cdr:cNvSpPr txBox="1"/>
      </cdr:nvSpPr>
      <cdr:spPr>
        <a:xfrm xmlns:a="http://schemas.openxmlformats.org/drawingml/2006/main">
          <a:off x="908050" y="984250"/>
          <a:ext cx="167640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ProcellaCOR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workbookViewId="0">
      <selection activeCell="G5" sqref="G5"/>
    </sheetView>
  </sheetViews>
  <sheetFormatPr defaultRowHeight="18.75" x14ac:dyDescent="0.25"/>
  <cols>
    <col min="1" max="1" width="5.85546875" style="7" customWidth="1"/>
    <col min="2" max="2" width="18.85546875" style="7" customWidth="1"/>
    <col min="3" max="3" width="19.5703125" style="7" customWidth="1"/>
    <col min="4" max="4" width="15.140625" style="7" customWidth="1"/>
    <col min="5" max="5" width="16.140625" style="7" customWidth="1"/>
    <col min="6" max="7" width="17.140625" style="7" customWidth="1"/>
    <col min="8" max="8" width="39.42578125" style="7" customWidth="1"/>
    <col min="9" max="16384" width="9.140625" style="7"/>
  </cols>
  <sheetData>
    <row r="1" spans="1:10" ht="27.75" customHeight="1" x14ac:dyDescent="0.25">
      <c r="A1" s="104" t="s">
        <v>21</v>
      </c>
      <c r="B1" s="104"/>
      <c r="C1" s="104"/>
      <c r="D1" s="104"/>
      <c r="E1" s="104"/>
      <c r="F1" s="104"/>
      <c r="G1" s="104"/>
      <c r="H1" s="104"/>
    </row>
    <row r="2" spans="1:10" ht="15.75" customHeight="1" x14ac:dyDescent="0.25">
      <c r="A2" s="22"/>
      <c r="B2" s="22"/>
      <c r="C2" s="22"/>
      <c r="D2" s="22"/>
      <c r="E2" s="22"/>
      <c r="F2" s="22"/>
      <c r="G2" s="22"/>
      <c r="H2" s="22"/>
    </row>
    <row r="3" spans="1:10" ht="24.75" customHeight="1" x14ac:dyDescent="0.25">
      <c r="A3" s="103" t="s">
        <v>4</v>
      </c>
      <c r="B3" s="103"/>
      <c r="C3" s="102"/>
      <c r="D3" s="102"/>
      <c r="E3" s="102"/>
      <c r="F3" s="8"/>
      <c r="G3" s="8"/>
    </row>
    <row r="4" spans="1:10" ht="24.95" customHeight="1" x14ac:dyDescent="0.25">
      <c r="A4" s="102" t="s">
        <v>5</v>
      </c>
      <c r="B4" s="102"/>
      <c r="C4" s="105"/>
      <c r="D4" s="106"/>
      <c r="E4" s="107"/>
      <c r="F4" s="8"/>
      <c r="G4" s="8"/>
      <c r="H4" s="8"/>
      <c r="I4" s="9"/>
      <c r="J4" s="9"/>
    </row>
    <row r="5" spans="1:10" ht="24.95" customHeight="1" x14ac:dyDescent="0.25">
      <c r="A5" s="8"/>
      <c r="B5" s="8"/>
      <c r="C5" s="21"/>
      <c r="D5" s="21"/>
      <c r="E5" s="18"/>
      <c r="F5" s="8"/>
      <c r="G5" s="8"/>
      <c r="H5" s="8"/>
      <c r="I5" s="9"/>
      <c r="J5" s="9"/>
    </row>
    <row r="6" spans="1:10" ht="24.95" customHeight="1" x14ac:dyDescent="0.25">
      <c r="A6" s="8"/>
      <c r="B6" s="20"/>
      <c r="C6" s="20"/>
      <c r="D6" s="19"/>
      <c r="E6" s="102" t="s">
        <v>3</v>
      </c>
      <c r="F6" s="102"/>
      <c r="G6" s="102"/>
      <c r="H6" s="8"/>
      <c r="I6" s="9"/>
      <c r="J6" s="9"/>
    </row>
    <row r="7" spans="1:10" ht="39.950000000000003" customHeight="1" x14ac:dyDescent="0.25">
      <c r="A7" s="10" t="s">
        <v>0</v>
      </c>
      <c r="B7" s="10" t="s">
        <v>1</v>
      </c>
      <c r="C7" s="10" t="s">
        <v>2</v>
      </c>
      <c r="D7" s="1" t="s">
        <v>20</v>
      </c>
      <c r="E7" s="11" t="s">
        <v>26</v>
      </c>
      <c r="F7" s="11" t="s">
        <v>27</v>
      </c>
      <c r="G7" s="11" t="s">
        <v>14</v>
      </c>
      <c r="H7" s="10" t="s">
        <v>7</v>
      </c>
    </row>
    <row r="8" spans="1:10" ht="39.950000000000003" customHeight="1" x14ac:dyDescent="0.25">
      <c r="A8" s="2">
        <v>1</v>
      </c>
      <c r="B8" s="2"/>
      <c r="C8" s="2"/>
      <c r="D8" s="2" t="s">
        <v>18</v>
      </c>
      <c r="E8" s="2"/>
      <c r="F8" s="2"/>
      <c r="G8" s="2"/>
      <c r="H8" s="2"/>
    </row>
    <row r="9" spans="1:10" ht="39.950000000000003" customHeight="1" x14ac:dyDescent="0.25">
      <c r="A9" s="2">
        <f>1+1</f>
        <v>2</v>
      </c>
      <c r="B9" s="2"/>
      <c r="C9" s="2"/>
      <c r="D9" s="2" t="s">
        <v>19</v>
      </c>
      <c r="E9" s="2"/>
      <c r="F9" s="2"/>
      <c r="G9" s="2"/>
      <c r="H9" s="2"/>
    </row>
    <row r="10" spans="1:10" ht="39.950000000000003" customHeight="1" x14ac:dyDescent="0.25">
      <c r="A10" s="2">
        <f>A9+1</f>
        <v>3</v>
      </c>
      <c r="B10" s="2"/>
      <c r="C10" s="2"/>
      <c r="D10" s="2" t="s">
        <v>18</v>
      </c>
      <c r="E10" s="2"/>
      <c r="F10" s="2"/>
      <c r="G10" s="2"/>
      <c r="H10" s="2"/>
    </row>
    <row r="11" spans="1:10" ht="39.950000000000003" customHeight="1" x14ac:dyDescent="0.25">
      <c r="A11" s="2">
        <f t="shared" ref="A11:A49" si="0">A10+1</f>
        <v>4</v>
      </c>
      <c r="B11" s="2"/>
      <c r="C11" s="2"/>
      <c r="D11" s="2" t="s">
        <v>17</v>
      </c>
      <c r="E11" s="2"/>
      <c r="F11" s="2"/>
      <c r="G11" s="2"/>
      <c r="H11" s="2"/>
    </row>
    <row r="12" spans="1:10" ht="39.950000000000003" customHeight="1" x14ac:dyDescent="0.25">
      <c r="A12" s="2">
        <f t="shared" si="0"/>
        <v>5</v>
      </c>
      <c r="B12" s="2"/>
      <c r="C12" s="2"/>
      <c r="D12" s="2" t="s">
        <v>18</v>
      </c>
      <c r="E12" s="2"/>
      <c r="F12" s="2"/>
      <c r="G12" s="2"/>
      <c r="H12" s="2"/>
    </row>
    <row r="13" spans="1:10" ht="39.950000000000003" customHeight="1" x14ac:dyDescent="0.25">
      <c r="A13" s="2">
        <f t="shared" si="0"/>
        <v>6</v>
      </c>
      <c r="B13" s="2"/>
      <c r="C13" s="2"/>
      <c r="D13" s="2" t="s">
        <v>19</v>
      </c>
      <c r="E13" s="2"/>
      <c r="F13" s="2"/>
      <c r="G13" s="2"/>
      <c r="H13" s="2"/>
    </row>
    <row r="14" spans="1:10" ht="39.950000000000003" customHeight="1" x14ac:dyDescent="0.25">
      <c r="A14" s="2">
        <f t="shared" si="0"/>
        <v>7</v>
      </c>
      <c r="B14" s="2"/>
      <c r="C14" s="2"/>
      <c r="D14" s="2" t="s">
        <v>18</v>
      </c>
      <c r="E14" s="2"/>
      <c r="F14" s="2"/>
      <c r="G14" s="2"/>
      <c r="H14" s="2"/>
    </row>
    <row r="15" spans="1:10" ht="39.950000000000003" customHeight="1" x14ac:dyDescent="0.25">
      <c r="A15" s="2">
        <f t="shared" si="0"/>
        <v>8</v>
      </c>
      <c r="B15" s="2"/>
      <c r="C15" s="2"/>
      <c r="D15" s="2" t="s">
        <v>17</v>
      </c>
      <c r="E15" s="2"/>
      <c r="F15" s="2"/>
      <c r="G15" s="2"/>
      <c r="H15" s="2"/>
    </row>
    <row r="16" spans="1:10" ht="39.950000000000003" customHeight="1" x14ac:dyDescent="0.25">
      <c r="A16" s="2">
        <f t="shared" si="0"/>
        <v>9</v>
      </c>
      <c r="B16" s="2"/>
      <c r="C16" s="2"/>
      <c r="D16" s="2" t="s">
        <v>18</v>
      </c>
      <c r="E16" s="2"/>
      <c r="F16" s="2"/>
      <c r="G16" s="2"/>
      <c r="H16" s="2"/>
    </row>
    <row r="17" spans="1:8" ht="39.950000000000003" customHeight="1" x14ac:dyDescent="0.25">
      <c r="A17" s="2">
        <f t="shared" si="0"/>
        <v>10</v>
      </c>
      <c r="B17" s="2"/>
      <c r="C17" s="2"/>
      <c r="D17" s="2" t="s">
        <v>17</v>
      </c>
      <c r="E17" s="2"/>
      <c r="F17" s="2"/>
      <c r="G17" s="2"/>
      <c r="H17" s="2"/>
    </row>
    <row r="18" spans="1:8" ht="39.950000000000003" customHeight="1" x14ac:dyDescent="0.25">
      <c r="A18" s="10" t="s">
        <v>0</v>
      </c>
      <c r="B18" s="10" t="s">
        <v>1</v>
      </c>
      <c r="C18" s="10" t="s">
        <v>2</v>
      </c>
      <c r="D18" s="1" t="s">
        <v>20</v>
      </c>
      <c r="E18" s="11" t="s">
        <v>26</v>
      </c>
      <c r="F18" s="11" t="s">
        <v>27</v>
      </c>
      <c r="G18" s="11" t="s">
        <v>14</v>
      </c>
      <c r="H18" s="10" t="s">
        <v>7</v>
      </c>
    </row>
    <row r="19" spans="1:8" ht="39.950000000000003" customHeight="1" x14ac:dyDescent="0.25">
      <c r="A19" s="2">
        <f>A17+1</f>
        <v>11</v>
      </c>
      <c r="B19" s="2"/>
      <c r="C19" s="2"/>
      <c r="D19" s="2" t="s">
        <v>18</v>
      </c>
      <c r="E19" s="2"/>
      <c r="F19" s="2"/>
      <c r="G19" s="2"/>
      <c r="H19" s="2"/>
    </row>
    <row r="20" spans="1:8" ht="39.950000000000003" customHeight="1" x14ac:dyDescent="0.25">
      <c r="A20" s="2">
        <f t="shared" si="0"/>
        <v>12</v>
      </c>
      <c r="B20" s="2"/>
      <c r="C20" s="2"/>
      <c r="D20" s="2" t="s">
        <v>17</v>
      </c>
      <c r="E20" s="2"/>
      <c r="F20" s="2"/>
      <c r="G20" s="2"/>
      <c r="H20" s="2"/>
    </row>
    <row r="21" spans="1:8" ht="39.950000000000003" customHeight="1" x14ac:dyDescent="0.25">
      <c r="A21" s="2">
        <f t="shared" si="0"/>
        <v>13</v>
      </c>
      <c r="B21" s="2"/>
      <c r="C21" s="2"/>
      <c r="D21" s="2" t="s">
        <v>18</v>
      </c>
      <c r="E21" s="2"/>
      <c r="F21" s="2"/>
      <c r="G21" s="2"/>
      <c r="H21" s="2"/>
    </row>
    <row r="22" spans="1:8" ht="39.950000000000003" customHeight="1" x14ac:dyDescent="0.25">
      <c r="A22" s="2">
        <f t="shared" si="0"/>
        <v>14</v>
      </c>
      <c r="B22" s="2"/>
      <c r="C22" s="2"/>
      <c r="D22" s="2" t="s">
        <v>17</v>
      </c>
      <c r="E22" s="2"/>
      <c r="F22" s="2"/>
      <c r="G22" s="2"/>
      <c r="H22" s="2"/>
    </row>
    <row r="23" spans="1:8" ht="39.950000000000003" customHeight="1" x14ac:dyDescent="0.25">
      <c r="A23" s="2">
        <f t="shared" si="0"/>
        <v>15</v>
      </c>
      <c r="B23" s="2"/>
      <c r="C23" s="2"/>
      <c r="D23" s="2" t="s">
        <v>18</v>
      </c>
      <c r="E23" s="2"/>
      <c r="F23" s="2"/>
      <c r="G23" s="2"/>
      <c r="H23" s="2"/>
    </row>
    <row r="24" spans="1:8" ht="39.950000000000003" customHeight="1" x14ac:dyDescent="0.25">
      <c r="A24" s="2">
        <f t="shared" si="0"/>
        <v>16</v>
      </c>
      <c r="B24" s="2"/>
      <c r="C24" s="2"/>
      <c r="D24" s="2" t="s">
        <v>17</v>
      </c>
      <c r="E24" s="2"/>
      <c r="F24" s="2"/>
      <c r="G24" s="2"/>
      <c r="H24" s="2"/>
    </row>
    <row r="25" spans="1:8" ht="39.950000000000003" customHeight="1" x14ac:dyDescent="0.25">
      <c r="A25" s="2">
        <f t="shared" si="0"/>
        <v>17</v>
      </c>
      <c r="B25" s="2"/>
      <c r="C25" s="2"/>
      <c r="D25" s="2" t="s">
        <v>18</v>
      </c>
      <c r="E25" s="2"/>
      <c r="F25" s="2"/>
      <c r="G25" s="2"/>
      <c r="H25" s="2"/>
    </row>
    <row r="26" spans="1:8" ht="39.950000000000003" customHeight="1" x14ac:dyDescent="0.25">
      <c r="A26" s="2">
        <f t="shared" si="0"/>
        <v>18</v>
      </c>
      <c r="B26" s="2"/>
      <c r="C26" s="2"/>
      <c r="D26" s="2" t="s">
        <v>17</v>
      </c>
      <c r="E26" s="2"/>
      <c r="F26" s="2"/>
      <c r="G26" s="2"/>
      <c r="H26" s="2"/>
    </row>
    <row r="27" spans="1:8" ht="39.950000000000003" customHeight="1" x14ac:dyDescent="0.25">
      <c r="A27" s="2">
        <f t="shared" si="0"/>
        <v>19</v>
      </c>
      <c r="B27" s="2"/>
      <c r="C27" s="2"/>
      <c r="D27" s="2" t="s">
        <v>18</v>
      </c>
      <c r="E27" s="2"/>
      <c r="F27" s="2"/>
      <c r="G27" s="2"/>
      <c r="H27" s="2"/>
    </row>
    <row r="28" spans="1:8" ht="39.950000000000003" customHeight="1" x14ac:dyDescent="0.25">
      <c r="A28" s="2">
        <f t="shared" si="0"/>
        <v>20</v>
      </c>
      <c r="B28" s="2"/>
      <c r="C28" s="2"/>
      <c r="D28" s="2" t="s">
        <v>17</v>
      </c>
      <c r="E28" s="2"/>
      <c r="F28" s="2"/>
      <c r="G28" s="2"/>
      <c r="H28" s="2"/>
    </row>
    <row r="29" spans="1:8" ht="39.950000000000003" customHeight="1" x14ac:dyDescent="0.25">
      <c r="A29" s="2">
        <f t="shared" si="0"/>
        <v>21</v>
      </c>
      <c r="B29" s="2"/>
      <c r="C29" s="2"/>
      <c r="D29" s="2" t="s">
        <v>18</v>
      </c>
      <c r="E29" s="2"/>
      <c r="F29" s="2"/>
      <c r="G29" s="2"/>
      <c r="H29" s="2"/>
    </row>
    <row r="30" spans="1:8" ht="39.950000000000003" customHeight="1" x14ac:dyDescent="0.25">
      <c r="A30" s="2">
        <f t="shared" si="0"/>
        <v>22</v>
      </c>
      <c r="B30" s="2"/>
      <c r="C30" s="2"/>
      <c r="D30" s="2" t="s">
        <v>17</v>
      </c>
      <c r="E30" s="2"/>
      <c r="F30" s="2"/>
      <c r="G30" s="2"/>
      <c r="H30" s="2"/>
    </row>
    <row r="31" spans="1:8" ht="39.950000000000003" customHeight="1" x14ac:dyDescent="0.25">
      <c r="A31" s="2">
        <f t="shared" si="0"/>
        <v>23</v>
      </c>
      <c r="B31" s="2"/>
      <c r="C31" s="2"/>
      <c r="D31" s="2" t="s">
        <v>18</v>
      </c>
      <c r="E31" s="2"/>
      <c r="F31" s="2"/>
      <c r="G31" s="2"/>
      <c r="H31" s="2"/>
    </row>
    <row r="32" spans="1:8" ht="39.950000000000003" customHeight="1" x14ac:dyDescent="0.25">
      <c r="A32" s="2">
        <f>A31+1</f>
        <v>24</v>
      </c>
      <c r="B32" s="2"/>
      <c r="C32" s="2"/>
      <c r="D32" s="2" t="s">
        <v>17</v>
      </c>
      <c r="E32" s="2"/>
      <c r="F32" s="2"/>
      <c r="G32" s="2"/>
      <c r="H32" s="2"/>
    </row>
    <row r="33" spans="1:8" ht="39.950000000000003" customHeight="1" x14ac:dyDescent="0.25">
      <c r="A33" s="2">
        <f t="shared" si="0"/>
        <v>25</v>
      </c>
      <c r="B33" s="2"/>
      <c r="C33" s="2"/>
      <c r="D33" s="2" t="s">
        <v>18</v>
      </c>
      <c r="E33" s="2"/>
      <c r="F33" s="2"/>
      <c r="G33" s="2"/>
      <c r="H33" s="2"/>
    </row>
    <row r="34" spans="1:8" ht="39.950000000000003" customHeight="1" x14ac:dyDescent="0.25">
      <c r="A34" s="10" t="s">
        <v>0</v>
      </c>
      <c r="B34" s="10" t="s">
        <v>1</v>
      </c>
      <c r="C34" s="10" t="s">
        <v>2</v>
      </c>
      <c r="D34" s="1" t="s">
        <v>20</v>
      </c>
      <c r="E34" s="11" t="s">
        <v>26</v>
      </c>
      <c r="F34" s="11" t="s">
        <v>27</v>
      </c>
      <c r="G34" s="11" t="s">
        <v>14</v>
      </c>
      <c r="H34" s="10" t="s">
        <v>7</v>
      </c>
    </row>
    <row r="35" spans="1:8" ht="39.950000000000003" customHeight="1" x14ac:dyDescent="0.25">
      <c r="A35" s="2">
        <f>A33+1</f>
        <v>26</v>
      </c>
      <c r="B35" s="2"/>
      <c r="C35" s="2"/>
      <c r="D35" s="2" t="s">
        <v>17</v>
      </c>
      <c r="E35" s="2"/>
      <c r="F35" s="2"/>
      <c r="G35" s="2"/>
      <c r="H35" s="2"/>
    </row>
    <row r="36" spans="1:8" ht="39.950000000000003" customHeight="1" x14ac:dyDescent="0.25">
      <c r="A36" s="2">
        <f t="shared" si="0"/>
        <v>27</v>
      </c>
      <c r="B36" s="2"/>
      <c r="C36" s="2"/>
      <c r="D36" s="2" t="s">
        <v>18</v>
      </c>
      <c r="E36" s="2"/>
      <c r="F36" s="2"/>
      <c r="G36" s="2"/>
      <c r="H36" s="2"/>
    </row>
    <row r="37" spans="1:8" ht="39.950000000000003" customHeight="1" x14ac:dyDescent="0.25">
      <c r="A37" s="2">
        <f t="shared" si="0"/>
        <v>28</v>
      </c>
      <c r="B37" s="2"/>
      <c r="C37" s="2"/>
      <c r="D37" s="2" t="s">
        <v>17</v>
      </c>
      <c r="E37" s="2"/>
      <c r="F37" s="2"/>
      <c r="G37" s="2"/>
      <c r="H37" s="2"/>
    </row>
    <row r="38" spans="1:8" ht="39.950000000000003" customHeight="1" x14ac:dyDescent="0.25">
      <c r="A38" s="2">
        <f t="shared" si="0"/>
        <v>29</v>
      </c>
      <c r="B38" s="2"/>
      <c r="C38" s="2"/>
      <c r="D38" s="2" t="s">
        <v>18</v>
      </c>
      <c r="E38" s="2"/>
      <c r="F38" s="2"/>
      <c r="G38" s="2"/>
      <c r="H38" s="2"/>
    </row>
    <row r="39" spans="1:8" ht="39.950000000000003" customHeight="1" x14ac:dyDescent="0.25">
      <c r="A39" s="2">
        <f t="shared" si="0"/>
        <v>30</v>
      </c>
      <c r="B39" s="2"/>
      <c r="C39" s="2"/>
      <c r="D39" s="2" t="s">
        <v>17</v>
      </c>
      <c r="E39" s="2"/>
      <c r="F39" s="2"/>
      <c r="G39" s="2"/>
      <c r="H39" s="2"/>
    </row>
    <row r="40" spans="1:8" ht="39.950000000000003" customHeight="1" x14ac:dyDescent="0.25">
      <c r="A40" s="2">
        <f t="shared" si="0"/>
        <v>31</v>
      </c>
      <c r="B40" s="2"/>
      <c r="C40" s="2"/>
      <c r="D40" s="2" t="s">
        <v>18</v>
      </c>
      <c r="E40" s="2"/>
      <c r="F40" s="2"/>
      <c r="G40" s="2"/>
      <c r="H40" s="2"/>
    </row>
    <row r="41" spans="1:8" ht="39.950000000000003" customHeight="1" x14ac:dyDescent="0.25">
      <c r="A41" s="2">
        <f t="shared" si="0"/>
        <v>32</v>
      </c>
      <c r="B41" s="2"/>
      <c r="C41" s="2"/>
      <c r="D41" s="2" t="s">
        <v>17</v>
      </c>
      <c r="E41" s="2"/>
      <c r="F41" s="2"/>
      <c r="G41" s="2"/>
      <c r="H41" s="2"/>
    </row>
    <row r="42" spans="1:8" ht="39.950000000000003" customHeight="1" x14ac:dyDescent="0.25">
      <c r="A42" s="2">
        <f t="shared" si="0"/>
        <v>33</v>
      </c>
      <c r="B42" s="2"/>
      <c r="C42" s="2"/>
      <c r="D42" s="2" t="s">
        <v>18</v>
      </c>
      <c r="E42" s="2"/>
      <c r="F42" s="2"/>
      <c r="G42" s="2"/>
      <c r="H42" s="2"/>
    </row>
    <row r="43" spans="1:8" ht="39.950000000000003" customHeight="1" x14ac:dyDescent="0.25">
      <c r="A43" s="2">
        <f t="shared" si="0"/>
        <v>34</v>
      </c>
      <c r="B43" s="2"/>
      <c r="C43" s="2"/>
      <c r="D43" s="2" t="s">
        <v>17</v>
      </c>
      <c r="E43" s="2"/>
      <c r="F43" s="2"/>
      <c r="G43" s="2"/>
      <c r="H43" s="2"/>
    </row>
    <row r="44" spans="1:8" ht="39.950000000000003" customHeight="1" x14ac:dyDescent="0.25">
      <c r="A44" s="2">
        <f t="shared" si="0"/>
        <v>35</v>
      </c>
      <c r="B44" s="2"/>
      <c r="C44" s="2"/>
      <c r="D44" s="2" t="s">
        <v>18</v>
      </c>
      <c r="E44" s="2"/>
      <c r="F44" s="2"/>
      <c r="G44" s="2"/>
      <c r="H44" s="2"/>
    </row>
    <row r="45" spans="1:8" ht="39.950000000000003" customHeight="1" x14ac:dyDescent="0.25">
      <c r="A45" s="2">
        <f t="shared" si="0"/>
        <v>36</v>
      </c>
      <c r="B45" s="2"/>
      <c r="C45" s="2"/>
      <c r="D45" s="2" t="s">
        <v>17</v>
      </c>
      <c r="E45" s="2"/>
      <c r="F45" s="2"/>
      <c r="G45" s="2"/>
      <c r="H45" s="2"/>
    </row>
    <row r="46" spans="1:8" ht="39.950000000000003" customHeight="1" x14ac:dyDescent="0.25">
      <c r="A46" s="2">
        <f t="shared" si="0"/>
        <v>37</v>
      </c>
      <c r="B46" s="2"/>
      <c r="C46" s="2"/>
      <c r="D46" s="2" t="s">
        <v>18</v>
      </c>
      <c r="E46" s="2"/>
      <c r="F46" s="2"/>
      <c r="G46" s="2"/>
      <c r="H46" s="2"/>
    </row>
    <row r="47" spans="1:8" ht="39.950000000000003" customHeight="1" x14ac:dyDescent="0.25">
      <c r="A47" s="2">
        <f t="shared" si="0"/>
        <v>38</v>
      </c>
      <c r="B47" s="2"/>
      <c r="C47" s="2"/>
      <c r="D47" s="2" t="s">
        <v>17</v>
      </c>
      <c r="E47" s="2"/>
      <c r="F47" s="2"/>
      <c r="G47" s="2"/>
      <c r="H47" s="2"/>
    </row>
    <row r="48" spans="1:8" ht="39.950000000000003" customHeight="1" x14ac:dyDescent="0.25">
      <c r="A48" s="2">
        <f t="shared" si="0"/>
        <v>39</v>
      </c>
      <c r="B48" s="2"/>
      <c r="C48" s="2"/>
      <c r="D48" s="2" t="s">
        <v>18</v>
      </c>
      <c r="E48" s="2"/>
      <c r="F48" s="2"/>
      <c r="G48" s="2"/>
      <c r="H48" s="2"/>
    </row>
    <row r="49" spans="1:8" ht="39.950000000000003" customHeight="1" x14ac:dyDescent="0.25">
      <c r="A49" s="2">
        <f t="shared" si="0"/>
        <v>40</v>
      </c>
      <c r="B49" s="2"/>
      <c r="C49" s="2"/>
      <c r="D49" s="2" t="s">
        <v>17</v>
      </c>
      <c r="E49" s="2"/>
      <c r="F49" s="2"/>
      <c r="G49" s="2"/>
      <c r="H49" s="2"/>
    </row>
  </sheetData>
  <mergeCells count="6">
    <mergeCell ref="E6:G6"/>
    <mergeCell ref="A3:B3"/>
    <mergeCell ref="A4:B4"/>
    <mergeCell ref="C3:E3"/>
    <mergeCell ref="A1:H1"/>
    <mergeCell ref="C4:E4"/>
  </mergeCells>
  <pageMargins left="0.25" right="0.25" top="0.75" bottom="0.75" header="0.3" footer="0.3"/>
  <pageSetup scale="27" orientation="landscape" r:id="rId1"/>
  <rowBreaks count="3" manualBreakCount="3">
    <brk id="7" max="16383" man="1"/>
    <brk id="12" max="16383" man="1"/>
    <brk id="19" max="16383" man="1"/>
  </rowBreaks>
  <colBreaks count="3" manualBreakCount="3">
    <brk id="7" max="1048575" man="1"/>
    <brk id="8" max="1048575" man="1"/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"/>
  <sheetViews>
    <sheetView topLeftCell="A7" workbookViewId="0">
      <selection activeCell="E25" sqref="E25"/>
    </sheetView>
  </sheetViews>
  <sheetFormatPr defaultRowHeight="15.75" x14ac:dyDescent="0.25"/>
  <cols>
    <col min="1" max="1" width="6.140625" style="4" customWidth="1"/>
    <col min="2" max="2" width="13.7109375" style="4" customWidth="1"/>
    <col min="3" max="3" width="14.5703125" style="4" customWidth="1"/>
    <col min="4" max="4" width="19.7109375" style="4" customWidth="1"/>
    <col min="5" max="5" width="19.140625" style="4" customWidth="1"/>
    <col min="6" max="7" width="17.140625" style="4" customWidth="1"/>
    <col min="8" max="8" width="18.7109375" style="4" customWidth="1"/>
    <col min="9" max="16384" width="9.140625" style="4"/>
  </cols>
  <sheetData>
    <row r="1" spans="1:8" s="7" customFormat="1" ht="34.5" customHeight="1" x14ac:dyDescent="0.25">
      <c r="A1" s="104" t="s">
        <v>22</v>
      </c>
      <c r="B1" s="104"/>
      <c r="C1" s="104"/>
      <c r="D1" s="104"/>
      <c r="E1" s="104"/>
      <c r="F1" s="104"/>
      <c r="G1" s="104"/>
      <c r="H1" s="104"/>
    </row>
    <row r="2" spans="1:8" ht="27.75" customHeight="1" x14ac:dyDescent="0.25">
      <c r="A2" s="108" t="s">
        <v>4</v>
      </c>
      <c r="B2" s="108"/>
      <c r="C2" s="108"/>
      <c r="D2" s="108"/>
      <c r="E2" s="12"/>
    </row>
    <row r="3" spans="1:8" ht="27.75" customHeight="1" x14ac:dyDescent="0.25">
      <c r="A3" s="109" t="s">
        <v>5</v>
      </c>
      <c r="B3" s="109"/>
      <c r="C3" s="109"/>
      <c r="D3" s="109"/>
      <c r="E3" s="13"/>
    </row>
    <row r="4" spans="1:8" ht="12.75" customHeight="1" x14ac:dyDescent="0.25">
      <c r="A4" s="14"/>
      <c r="B4" s="5"/>
      <c r="C4" s="5"/>
      <c r="D4" s="5"/>
      <c r="E4" s="13"/>
    </row>
    <row r="5" spans="1:8" ht="15" customHeight="1" x14ac:dyDescent="0.25">
      <c r="A5" s="15"/>
      <c r="B5" s="15" t="s">
        <v>10</v>
      </c>
      <c r="C5" s="16" t="s">
        <v>11</v>
      </c>
      <c r="D5" s="17"/>
      <c r="E5" s="13"/>
    </row>
    <row r="6" spans="1:8" ht="14.25" customHeight="1" x14ac:dyDescent="0.25">
      <c r="A6" s="15"/>
      <c r="B6" s="15" t="s">
        <v>12</v>
      </c>
      <c r="C6" s="16" t="s">
        <v>13</v>
      </c>
      <c r="D6" s="5"/>
      <c r="E6" s="13"/>
    </row>
    <row r="7" spans="1:8" ht="14.25" customHeight="1" x14ac:dyDescent="0.25">
      <c r="A7" s="15"/>
      <c r="B7" s="15" t="s">
        <v>24</v>
      </c>
      <c r="C7" s="16" t="s">
        <v>25</v>
      </c>
      <c r="D7" s="5"/>
      <c r="E7" s="13"/>
    </row>
    <row r="8" spans="1:8" ht="15.75" customHeight="1" x14ac:dyDescent="0.25">
      <c r="A8" s="15"/>
      <c r="B8" s="15" t="s">
        <v>15</v>
      </c>
      <c r="C8" s="16" t="s">
        <v>16</v>
      </c>
      <c r="D8" s="24"/>
      <c r="E8" s="24"/>
    </row>
    <row r="9" spans="1:8" ht="28.5" customHeight="1" x14ac:dyDescent="0.25">
      <c r="A9" s="15"/>
      <c r="B9" s="15"/>
      <c r="C9" s="16"/>
      <c r="D9" s="23"/>
      <c r="E9" s="23"/>
    </row>
    <row r="10" spans="1:8" s="7" customFormat="1" ht="38.25" customHeight="1" x14ac:dyDescent="0.25">
      <c r="A10" s="10" t="s">
        <v>0</v>
      </c>
      <c r="B10" s="10" t="s">
        <v>1</v>
      </c>
      <c r="C10" s="10" t="s">
        <v>2</v>
      </c>
      <c r="D10" s="3" t="s">
        <v>6</v>
      </c>
      <c r="E10" s="11" t="s">
        <v>8</v>
      </c>
      <c r="F10" s="11" t="s">
        <v>9</v>
      </c>
      <c r="G10" s="11" t="s">
        <v>23</v>
      </c>
      <c r="H10" s="11" t="s">
        <v>14</v>
      </c>
    </row>
    <row r="11" spans="1:8" ht="60" customHeight="1" x14ac:dyDescent="0.25">
      <c r="A11" s="6">
        <v>1</v>
      </c>
      <c r="B11" s="6"/>
      <c r="C11" s="6"/>
      <c r="D11" s="6"/>
      <c r="E11" s="6"/>
      <c r="F11" s="6"/>
      <c r="G11" s="6"/>
      <c r="H11" s="6"/>
    </row>
    <row r="12" spans="1:8" ht="60" customHeight="1" x14ac:dyDescent="0.25">
      <c r="A12" s="6">
        <f>1+1</f>
        <v>2</v>
      </c>
      <c r="B12" s="6"/>
      <c r="C12" s="6"/>
      <c r="D12" s="6"/>
      <c r="E12" s="6"/>
      <c r="F12" s="6"/>
      <c r="G12" s="6"/>
      <c r="H12" s="6"/>
    </row>
    <row r="13" spans="1:8" ht="60" customHeight="1" x14ac:dyDescent="0.25">
      <c r="A13" s="6">
        <f>A12+1</f>
        <v>3</v>
      </c>
      <c r="B13" s="6"/>
      <c r="C13" s="6"/>
      <c r="D13" s="6"/>
      <c r="E13" s="6"/>
      <c r="F13" s="6"/>
      <c r="G13" s="6"/>
      <c r="H13" s="6"/>
    </row>
    <row r="14" spans="1:8" ht="60" customHeight="1" x14ac:dyDescent="0.25">
      <c r="A14" s="6">
        <f t="shared" ref="A14:A19" si="0">A13+1</f>
        <v>4</v>
      </c>
      <c r="B14" s="6"/>
      <c r="C14" s="6"/>
      <c r="D14" s="6"/>
      <c r="E14" s="6"/>
      <c r="F14" s="6"/>
      <c r="G14" s="6"/>
      <c r="H14" s="6"/>
    </row>
    <row r="15" spans="1:8" ht="60" customHeight="1" x14ac:dyDescent="0.25">
      <c r="A15" s="6">
        <f t="shared" si="0"/>
        <v>5</v>
      </c>
      <c r="B15" s="6"/>
      <c r="C15" s="6"/>
      <c r="D15" s="6"/>
      <c r="E15" s="6"/>
      <c r="F15" s="6"/>
      <c r="G15" s="6"/>
      <c r="H15" s="6"/>
    </row>
    <row r="16" spans="1:8" s="7" customFormat="1" ht="38.25" customHeight="1" x14ac:dyDescent="0.25">
      <c r="A16" s="10" t="s">
        <v>0</v>
      </c>
      <c r="B16" s="10" t="s">
        <v>1</v>
      </c>
      <c r="C16" s="10" t="s">
        <v>2</v>
      </c>
      <c r="D16" s="3" t="s">
        <v>6</v>
      </c>
      <c r="E16" s="11" t="s">
        <v>8</v>
      </c>
      <c r="F16" s="11" t="s">
        <v>9</v>
      </c>
      <c r="G16" s="11" t="s">
        <v>23</v>
      </c>
      <c r="H16" s="11" t="s">
        <v>14</v>
      </c>
    </row>
    <row r="17" spans="1:8" ht="60" customHeight="1" x14ac:dyDescent="0.25">
      <c r="A17" s="6">
        <f>A15+1</f>
        <v>6</v>
      </c>
      <c r="B17" s="6"/>
      <c r="C17" s="6"/>
      <c r="D17" s="6"/>
      <c r="E17" s="6"/>
      <c r="F17" s="6"/>
      <c r="G17" s="6"/>
      <c r="H17" s="6"/>
    </row>
    <row r="18" spans="1:8" ht="60" customHeight="1" x14ac:dyDescent="0.25">
      <c r="A18" s="6">
        <f t="shared" si="0"/>
        <v>7</v>
      </c>
      <c r="B18" s="6"/>
      <c r="C18" s="6"/>
      <c r="D18" s="6"/>
      <c r="E18" s="6"/>
      <c r="F18" s="6"/>
      <c r="G18" s="6"/>
      <c r="H18" s="6"/>
    </row>
    <row r="19" spans="1:8" ht="60" customHeight="1" x14ac:dyDescent="0.25">
      <c r="A19" s="6">
        <f t="shared" si="0"/>
        <v>8</v>
      </c>
      <c r="B19" s="6"/>
      <c r="C19" s="6"/>
      <c r="D19" s="6"/>
      <c r="E19" s="6"/>
      <c r="F19" s="6"/>
      <c r="G19" s="6"/>
      <c r="H19" s="6"/>
    </row>
  </sheetData>
  <mergeCells count="5">
    <mergeCell ref="A1:H1"/>
    <mergeCell ref="A2:B2"/>
    <mergeCell ref="A3:B3"/>
    <mergeCell ref="C2:D2"/>
    <mergeCell ref="C3:D3"/>
  </mergeCells>
  <pageMargins left="0.7" right="0.7" top="0.75" bottom="0.75" header="0.3" footer="0.3"/>
  <pageSetup scale="9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1"/>
  <sheetViews>
    <sheetView zoomScale="110" zoomScaleNormal="110" workbookViewId="0">
      <selection activeCell="F18" sqref="F18"/>
    </sheetView>
  </sheetViews>
  <sheetFormatPr defaultRowHeight="15" x14ac:dyDescent="0.25"/>
  <cols>
    <col min="1" max="1" width="10.7109375" bestFit="1" customWidth="1"/>
    <col min="2" max="2" width="12.28515625" bestFit="1" customWidth="1"/>
    <col min="3" max="3" width="11.7109375" customWidth="1"/>
    <col min="4" max="4" width="12.7109375" customWidth="1"/>
  </cols>
  <sheetData>
    <row r="1" spans="1:4" x14ac:dyDescent="0.25">
      <c r="A1" t="s">
        <v>41</v>
      </c>
      <c r="B1" t="s">
        <v>85</v>
      </c>
      <c r="C1" t="s">
        <v>83</v>
      </c>
      <c r="D1" t="s">
        <v>84</v>
      </c>
    </row>
    <row r="2" spans="1:4" x14ac:dyDescent="0.25">
      <c r="A2" t="s">
        <v>42</v>
      </c>
      <c r="B2" s="32" t="s">
        <v>43</v>
      </c>
      <c r="C2">
        <v>43.26558</v>
      </c>
      <c r="D2">
        <v>-89.597316000000006</v>
      </c>
    </row>
    <row r="3" spans="1:4" x14ac:dyDescent="0.25">
      <c r="A3" t="s">
        <v>42</v>
      </c>
      <c r="B3" s="32" t="s">
        <v>44</v>
      </c>
      <c r="C3">
        <v>43.265613000000002</v>
      </c>
      <c r="D3">
        <v>-89.597313</v>
      </c>
    </row>
    <row r="4" spans="1:4" x14ac:dyDescent="0.25">
      <c r="A4" t="s">
        <v>42</v>
      </c>
      <c r="B4" s="32" t="s">
        <v>45</v>
      </c>
      <c r="C4">
        <v>43.265636999999998</v>
      </c>
      <c r="D4">
        <v>-89.597313</v>
      </c>
    </row>
    <row r="5" spans="1:4" x14ac:dyDescent="0.25">
      <c r="A5" t="s">
        <v>42</v>
      </c>
      <c r="B5" s="32" t="s">
        <v>46</v>
      </c>
      <c r="C5">
        <v>43.265656999999997</v>
      </c>
      <c r="D5">
        <v>-89.597308999999996</v>
      </c>
    </row>
    <row r="6" spans="1:4" x14ac:dyDescent="0.25">
      <c r="A6" t="s">
        <v>42</v>
      </c>
      <c r="B6" s="32" t="s">
        <v>47</v>
      </c>
      <c r="C6">
        <v>43.265667000000001</v>
      </c>
      <c r="D6">
        <v>-89.597290000000001</v>
      </c>
    </row>
    <row r="7" spans="1:4" x14ac:dyDescent="0.25">
      <c r="A7" t="s">
        <v>42</v>
      </c>
      <c r="B7" s="32" t="s">
        <v>48</v>
      </c>
      <c r="C7">
        <v>43.265680000000003</v>
      </c>
      <c r="D7">
        <v>-89.597269999999995</v>
      </c>
    </row>
    <row r="8" spans="1:4" x14ac:dyDescent="0.25">
      <c r="A8" t="s">
        <v>42</v>
      </c>
      <c r="B8" s="32" t="s">
        <v>49</v>
      </c>
      <c r="C8">
        <v>43.265692999999999</v>
      </c>
      <c r="D8">
        <v>-89.597251999999997</v>
      </c>
    </row>
    <row r="9" spans="1:4" x14ac:dyDescent="0.25">
      <c r="A9" t="s">
        <v>42</v>
      </c>
      <c r="B9" s="32" t="s">
        <v>50</v>
      </c>
      <c r="C9">
        <v>43.265690999999997</v>
      </c>
      <c r="D9">
        <v>-89.597249000000005</v>
      </c>
    </row>
    <row r="10" spans="1:4" x14ac:dyDescent="0.25">
      <c r="A10" t="s">
        <v>42</v>
      </c>
      <c r="B10" s="32" t="s">
        <v>51</v>
      </c>
      <c r="C10">
        <v>43.265701999999997</v>
      </c>
      <c r="D10">
        <v>-89.597247999999993</v>
      </c>
    </row>
    <row r="11" spans="1:4" x14ac:dyDescent="0.25">
      <c r="A11" t="s">
        <v>42</v>
      </c>
      <c r="B11" s="32" t="s">
        <v>52</v>
      </c>
      <c r="C11">
        <v>43.265720999999999</v>
      </c>
      <c r="D11">
        <v>-89.597235999999995</v>
      </c>
    </row>
    <row r="12" spans="1:4" x14ac:dyDescent="0.25">
      <c r="A12" t="s">
        <v>42</v>
      </c>
      <c r="B12" s="32" t="s">
        <v>53</v>
      </c>
      <c r="C12">
        <v>43.265740999999998</v>
      </c>
      <c r="D12">
        <v>-89.597219999999993</v>
      </c>
    </row>
    <row r="13" spans="1:4" x14ac:dyDescent="0.25">
      <c r="A13" t="s">
        <v>42</v>
      </c>
      <c r="B13" s="32" t="s">
        <v>54</v>
      </c>
      <c r="C13">
        <v>43.265760999999998</v>
      </c>
      <c r="D13">
        <v>-89.597215000000006</v>
      </c>
    </row>
    <row r="14" spans="1:4" x14ac:dyDescent="0.25">
      <c r="A14" t="s">
        <v>42</v>
      </c>
      <c r="B14" s="32" t="s">
        <v>55</v>
      </c>
      <c r="C14">
        <v>43.265773000000003</v>
      </c>
      <c r="D14">
        <v>-89.597184999999996</v>
      </c>
    </row>
    <row r="15" spans="1:4" x14ac:dyDescent="0.25">
      <c r="A15" t="s">
        <v>42</v>
      </c>
      <c r="B15" s="32" t="s">
        <v>56</v>
      </c>
      <c r="C15">
        <v>43.265757000000001</v>
      </c>
      <c r="D15">
        <v>-89.597149000000002</v>
      </c>
    </row>
    <row r="16" spans="1:4" x14ac:dyDescent="0.25">
      <c r="A16" t="s">
        <v>42</v>
      </c>
      <c r="B16" s="32" t="s">
        <v>57</v>
      </c>
      <c r="C16">
        <v>43.265746</v>
      </c>
      <c r="D16">
        <v>-89.597117999999995</v>
      </c>
    </row>
    <row r="17" spans="1:4" x14ac:dyDescent="0.25">
      <c r="A17" t="s">
        <v>42</v>
      </c>
      <c r="B17" s="32" t="s">
        <v>58</v>
      </c>
      <c r="C17">
        <v>43.265720000000002</v>
      </c>
      <c r="D17">
        <v>-89.597076000000001</v>
      </c>
    </row>
    <row r="18" spans="1:4" x14ac:dyDescent="0.25">
      <c r="A18" t="s">
        <v>42</v>
      </c>
      <c r="B18" s="32" t="s">
        <v>59</v>
      </c>
      <c r="C18">
        <v>43.265704999999997</v>
      </c>
      <c r="D18">
        <v>-89.597046000000006</v>
      </c>
    </row>
    <row r="19" spans="1:4" x14ac:dyDescent="0.25">
      <c r="A19" t="s">
        <v>42</v>
      </c>
      <c r="B19" s="32" t="s">
        <v>60</v>
      </c>
      <c r="C19">
        <v>43.265687</v>
      </c>
      <c r="D19">
        <v>-89.597009999999997</v>
      </c>
    </row>
    <row r="20" spans="1:4" x14ac:dyDescent="0.25">
      <c r="A20" t="s">
        <v>42</v>
      </c>
      <c r="B20" s="32" t="s">
        <v>61</v>
      </c>
      <c r="C20">
        <v>43.265673999999997</v>
      </c>
      <c r="D20">
        <v>-89.596986000000001</v>
      </c>
    </row>
    <row r="21" spans="1:4" x14ac:dyDescent="0.25">
      <c r="A21" t="s">
        <v>42</v>
      </c>
      <c r="B21" s="32" t="s">
        <v>62</v>
      </c>
      <c r="C21">
        <v>43.26567</v>
      </c>
      <c r="D21">
        <v>-89.596969000000001</v>
      </c>
    </row>
    <row r="22" spans="1:4" x14ac:dyDescent="0.25">
      <c r="A22" t="s">
        <v>42</v>
      </c>
      <c r="B22" s="32" t="s">
        <v>63</v>
      </c>
      <c r="C22">
        <v>43.264670000000002</v>
      </c>
      <c r="D22">
        <v>-89.596951000000004</v>
      </c>
    </row>
    <row r="23" spans="1:4" x14ac:dyDescent="0.25">
      <c r="A23" t="s">
        <v>42</v>
      </c>
      <c r="B23" s="32" t="s">
        <v>64</v>
      </c>
      <c r="C23">
        <v>43.265653999999998</v>
      </c>
      <c r="D23">
        <v>-89.59693</v>
      </c>
    </row>
    <row r="24" spans="1:4" x14ac:dyDescent="0.25">
      <c r="A24" t="s">
        <v>42</v>
      </c>
      <c r="B24" s="32" t="s">
        <v>65</v>
      </c>
      <c r="C24">
        <v>43.265645999999997</v>
      </c>
      <c r="D24">
        <v>-89.596922000000006</v>
      </c>
    </row>
    <row r="25" spans="1:4" x14ac:dyDescent="0.25">
      <c r="A25" t="s">
        <v>42</v>
      </c>
      <c r="B25" s="32" t="s">
        <v>66</v>
      </c>
      <c r="C25">
        <v>43.265625</v>
      </c>
      <c r="D25">
        <v>-89.596908999999997</v>
      </c>
    </row>
    <row r="26" spans="1:4" x14ac:dyDescent="0.25">
      <c r="A26" t="s">
        <v>42</v>
      </c>
      <c r="B26" s="32" t="s">
        <v>67</v>
      </c>
      <c r="C26">
        <v>13.265606</v>
      </c>
      <c r="D26">
        <v>-89.596902</v>
      </c>
    </row>
    <row r="27" spans="1:4" x14ac:dyDescent="0.25">
      <c r="A27" t="s">
        <v>42</v>
      </c>
      <c r="B27" s="32" t="s">
        <v>68</v>
      </c>
      <c r="C27">
        <v>43.265594999999998</v>
      </c>
      <c r="D27">
        <v>-89.595613</v>
      </c>
    </row>
    <row r="28" spans="1:4" x14ac:dyDescent="0.25">
      <c r="A28" t="s">
        <v>42</v>
      </c>
      <c r="B28" s="32" t="s">
        <v>69</v>
      </c>
      <c r="C28">
        <v>43.26558</v>
      </c>
      <c r="D28">
        <v>-89.596934000000005</v>
      </c>
    </row>
    <row r="29" spans="1:4" x14ac:dyDescent="0.25">
      <c r="A29" t="s">
        <v>42</v>
      </c>
      <c r="B29" s="32" t="s">
        <v>70</v>
      </c>
      <c r="C29">
        <v>43.265563</v>
      </c>
      <c r="D29">
        <v>-89.596947</v>
      </c>
    </row>
    <row r="30" spans="1:4" x14ac:dyDescent="0.25">
      <c r="A30" t="s">
        <v>42</v>
      </c>
      <c r="B30" s="32" t="s">
        <v>71</v>
      </c>
      <c r="C30">
        <v>43.265552999999997</v>
      </c>
      <c r="D30">
        <v>-89.596973000000006</v>
      </c>
    </row>
    <row r="31" spans="1:4" x14ac:dyDescent="0.25">
      <c r="A31" t="s">
        <v>42</v>
      </c>
      <c r="B31" s="32" t="s">
        <v>72</v>
      </c>
      <c r="C31">
        <v>43.265543000000001</v>
      </c>
      <c r="D31">
        <v>-89.596993999999995</v>
      </c>
    </row>
    <row r="32" spans="1:4" x14ac:dyDescent="0.25">
      <c r="A32" t="s">
        <v>42</v>
      </c>
      <c r="B32" s="32" t="s">
        <v>73</v>
      </c>
      <c r="C32">
        <v>43.265535</v>
      </c>
      <c r="D32">
        <v>-89.597019000000003</v>
      </c>
    </row>
    <row r="33" spans="1:4" x14ac:dyDescent="0.25">
      <c r="A33" t="s">
        <v>42</v>
      </c>
      <c r="B33" s="32" t="s">
        <v>74</v>
      </c>
      <c r="C33">
        <v>43.265532</v>
      </c>
      <c r="D33">
        <v>-89.597047000000003</v>
      </c>
    </row>
    <row r="34" spans="1:4" x14ac:dyDescent="0.25">
      <c r="A34" t="s">
        <v>42</v>
      </c>
      <c r="B34" s="32" t="s">
        <v>75</v>
      </c>
      <c r="C34">
        <v>43.265532</v>
      </c>
      <c r="D34">
        <v>-89.597066999999996</v>
      </c>
    </row>
    <row r="35" spans="1:4" x14ac:dyDescent="0.25">
      <c r="A35" t="s">
        <v>42</v>
      </c>
      <c r="B35" s="32" t="s">
        <v>76</v>
      </c>
      <c r="C35">
        <v>43.265542000000003</v>
      </c>
      <c r="D35">
        <v>-89.597093000000001</v>
      </c>
    </row>
    <row r="36" spans="1:4" x14ac:dyDescent="0.25">
      <c r="A36" t="s">
        <v>42</v>
      </c>
      <c r="B36" s="32" t="s">
        <v>77</v>
      </c>
      <c r="C36">
        <v>43.265551000000002</v>
      </c>
      <c r="D36">
        <v>-89.597119000000006</v>
      </c>
    </row>
    <row r="37" spans="1:4" x14ac:dyDescent="0.25">
      <c r="A37" t="s">
        <v>42</v>
      </c>
      <c r="B37" s="32" t="s">
        <v>78</v>
      </c>
      <c r="C37">
        <v>43.265560999999998</v>
      </c>
      <c r="D37">
        <v>-89.597138999999999</v>
      </c>
    </row>
    <row r="38" spans="1:4" x14ac:dyDescent="0.25">
      <c r="A38" t="s">
        <v>42</v>
      </c>
      <c r="B38" s="32" t="s">
        <v>79</v>
      </c>
      <c r="C38">
        <v>43.265576000000003</v>
      </c>
      <c r="D38">
        <v>-89.597161999999997</v>
      </c>
    </row>
    <row r="39" spans="1:4" x14ac:dyDescent="0.25">
      <c r="A39" t="s">
        <v>42</v>
      </c>
      <c r="B39" s="32" t="s">
        <v>80</v>
      </c>
      <c r="C39">
        <v>43.265591999999998</v>
      </c>
      <c r="D39">
        <v>-89.597184999999996</v>
      </c>
    </row>
    <row r="40" spans="1:4" x14ac:dyDescent="0.25">
      <c r="A40" t="s">
        <v>42</v>
      </c>
      <c r="B40" s="32" t="s">
        <v>81</v>
      </c>
      <c r="C40">
        <v>43.265599000000002</v>
      </c>
      <c r="D40">
        <v>-89.597206999999997</v>
      </c>
    </row>
    <row r="41" spans="1:4" x14ac:dyDescent="0.25">
      <c r="A41" t="s">
        <v>42</v>
      </c>
      <c r="B41" s="32" t="s">
        <v>82</v>
      </c>
      <c r="C41">
        <v>43.265605000000001</v>
      </c>
      <c r="D41">
        <v>-89.597239000000002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workbookViewId="0">
      <selection activeCell="G2" sqref="G2"/>
    </sheetView>
  </sheetViews>
  <sheetFormatPr defaultRowHeight="15" x14ac:dyDescent="0.25"/>
  <cols>
    <col min="1" max="3" width="11.140625" style="26" customWidth="1"/>
    <col min="4" max="4" width="16.28515625" bestFit="1" customWidth="1"/>
    <col min="5" max="5" width="15.28515625" bestFit="1" customWidth="1"/>
    <col min="6" max="6" width="17" bestFit="1" customWidth="1"/>
    <col min="7" max="7" width="31" bestFit="1" customWidth="1"/>
  </cols>
  <sheetData>
    <row r="1" spans="1:7" x14ac:dyDescent="0.25">
      <c r="A1" s="29" t="s">
        <v>29</v>
      </c>
      <c r="B1" s="100">
        <v>44039</v>
      </c>
    </row>
    <row r="2" spans="1:7" x14ac:dyDescent="0.25">
      <c r="A2" s="29" t="s">
        <v>0</v>
      </c>
      <c r="B2" s="29" t="s">
        <v>1</v>
      </c>
      <c r="C2" s="29" t="s">
        <v>2</v>
      </c>
      <c r="D2" s="29" t="s">
        <v>33</v>
      </c>
      <c r="E2" s="29" t="s">
        <v>34</v>
      </c>
      <c r="F2" s="29" t="s">
        <v>35</v>
      </c>
      <c r="G2" s="36" t="s">
        <v>7</v>
      </c>
    </row>
    <row r="3" spans="1:7" x14ac:dyDescent="0.25">
      <c r="A3" s="26">
        <f>1</f>
        <v>1</v>
      </c>
      <c r="B3">
        <v>43.26558</v>
      </c>
      <c r="C3">
        <v>-89.597316000000006</v>
      </c>
      <c r="D3" s="34">
        <v>0</v>
      </c>
      <c r="E3" s="34">
        <v>0</v>
      </c>
      <c r="F3" s="34">
        <v>0</v>
      </c>
    </row>
    <row r="4" spans="1:7" x14ac:dyDescent="0.25">
      <c r="A4" s="26">
        <f>A3+1</f>
        <v>2</v>
      </c>
      <c r="B4">
        <v>43.265613000000002</v>
      </c>
      <c r="C4">
        <v>-89.597313</v>
      </c>
      <c r="D4" s="34">
        <v>0</v>
      </c>
      <c r="E4" s="34">
        <v>0</v>
      </c>
      <c r="F4" s="34">
        <v>0</v>
      </c>
    </row>
    <row r="5" spans="1:7" x14ac:dyDescent="0.25">
      <c r="A5" s="26">
        <f t="shared" ref="A5:A42" si="0">A4+1</f>
        <v>3</v>
      </c>
      <c r="B5">
        <v>43.265636999999998</v>
      </c>
      <c r="C5">
        <v>-89.597313</v>
      </c>
      <c r="D5" s="34">
        <v>0</v>
      </c>
      <c r="E5" s="34">
        <v>0</v>
      </c>
      <c r="F5" s="34">
        <v>0</v>
      </c>
    </row>
    <row r="6" spans="1:7" x14ac:dyDescent="0.25">
      <c r="A6" s="26">
        <f t="shared" si="0"/>
        <v>4</v>
      </c>
      <c r="B6">
        <v>43.265656999999997</v>
      </c>
      <c r="C6">
        <v>-89.597308999999996</v>
      </c>
      <c r="D6" s="34">
        <v>0</v>
      </c>
      <c r="E6" s="34">
        <v>0</v>
      </c>
      <c r="F6" s="34">
        <v>0</v>
      </c>
    </row>
    <row r="7" spans="1:7" x14ac:dyDescent="0.25">
      <c r="A7" s="26">
        <f t="shared" si="0"/>
        <v>5</v>
      </c>
      <c r="B7">
        <v>43.265667000000001</v>
      </c>
      <c r="C7">
        <v>-89.597290000000001</v>
      </c>
      <c r="D7" s="34">
        <v>0</v>
      </c>
      <c r="E7" s="34">
        <v>0</v>
      </c>
      <c r="F7" s="34">
        <v>0</v>
      </c>
    </row>
    <row r="8" spans="1:7" x14ac:dyDescent="0.25">
      <c r="A8" s="26">
        <f t="shared" si="0"/>
        <v>6</v>
      </c>
      <c r="B8">
        <v>43.265680000000003</v>
      </c>
      <c r="C8">
        <v>-89.597269999999995</v>
      </c>
      <c r="D8" s="34">
        <v>5</v>
      </c>
      <c r="E8" s="34">
        <v>5</v>
      </c>
      <c r="F8" s="34" t="s">
        <v>104</v>
      </c>
    </row>
    <row r="9" spans="1:7" x14ac:dyDescent="0.25">
      <c r="A9" s="26">
        <f t="shared" si="0"/>
        <v>7</v>
      </c>
      <c r="B9">
        <v>43.265692999999999</v>
      </c>
      <c r="C9">
        <v>-89.597251999999997</v>
      </c>
      <c r="D9" s="34">
        <v>0</v>
      </c>
      <c r="E9" s="34">
        <v>0</v>
      </c>
      <c r="F9" s="34">
        <v>0</v>
      </c>
    </row>
    <row r="10" spans="1:7" x14ac:dyDescent="0.25">
      <c r="A10" s="26">
        <f t="shared" si="0"/>
        <v>8</v>
      </c>
      <c r="B10">
        <v>43.265690999999997</v>
      </c>
      <c r="C10">
        <v>-89.597249000000005</v>
      </c>
      <c r="D10" s="34">
        <v>0</v>
      </c>
      <c r="E10" s="34">
        <v>0</v>
      </c>
      <c r="F10" s="34">
        <v>0</v>
      </c>
    </row>
    <row r="11" spans="1:7" x14ac:dyDescent="0.25">
      <c r="A11" s="26">
        <f t="shared" si="0"/>
        <v>9</v>
      </c>
      <c r="B11">
        <v>43.265701999999997</v>
      </c>
      <c r="C11">
        <v>-89.597247999999993</v>
      </c>
      <c r="D11" s="34">
        <v>0</v>
      </c>
      <c r="E11" s="34">
        <v>0</v>
      </c>
      <c r="F11" s="34">
        <v>0</v>
      </c>
    </row>
    <row r="12" spans="1:7" x14ac:dyDescent="0.25">
      <c r="A12" s="26">
        <f t="shared" si="0"/>
        <v>10</v>
      </c>
      <c r="B12">
        <v>43.265720999999999</v>
      </c>
      <c r="C12">
        <v>-89.597235999999995</v>
      </c>
      <c r="D12" s="34">
        <v>40</v>
      </c>
      <c r="E12" s="34">
        <v>30</v>
      </c>
      <c r="F12" s="34" t="s">
        <v>105</v>
      </c>
    </row>
    <row r="13" spans="1:7" x14ac:dyDescent="0.25">
      <c r="A13" s="26">
        <f t="shared" si="0"/>
        <v>11</v>
      </c>
      <c r="B13">
        <v>43.265740999999998</v>
      </c>
      <c r="C13">
        <v>-89.597219999999993</v>
      </c>
      <c r="D13" s="34">
        <v>0</v>
      </c>
      <c r="E13" s="34">
        <v>0</v>
      </c>
      <c r="F13" s="34">
        <v>0</v>
      </c>
    </row>
    <row r="14" spans="1:7" x14ac:dyDescent="0.25">
      <c r="A14" s="26">
        <f t="shared" si="0"/>
        <v>12</v>
      </c>
      <c r="B14">
        <v>43.265760999999998</v>
      </c>
      <c r="C14">
        <v>-89.597215000000006</v>
      </c>
      <c r="D14" s="34">
        <v>5</v>
      </c>
      <c r="E14" s="34">
        <v>0</v>
      </c>
      <c r="F14" s="34" t="s">
        <v>107</v>
      </c>
    </row>
    <row r="15" spans="1:7" x14ac:dyDescent="0.25">
      <c r="A15" s="26">
        <f t="shared" si="0"/>
        <v>13</v>
      </c>
      <c r="B15">
        <v>43.265773000000003</v>
      </c>
      <c r="C15">
        <v>-89.597184999999996</v>
      </c>
      <c r="D15" s="34">
        <v>20</v>
      </c>
      <c r="E15" s="34">
        <v>20</v>
      </c>
      <c r="F15" s="34" t="s">
        <v>106</v>
      </c>
    </row>
    <row r="16" spans="1:7" x14ac:dyDescent="0.25">
      <c r="A16" s="26">
        <f t="shared" si="0"/>
        <v>14</v>
      </c>
      <c r="B16">
        <v>43.265757000000001</v>
      </c>
      <c r="C16">
        <v>-89.597149000000002</v>
      </c>
      <c r="D16" s="34">
        <v>75</v>
      </c>
      <c r="E16" s="34">
        <v>50</v>
      </c>
      <c r="F16" s="34" t="s">
        <v>108</v>
      </c>
    </row>
    <row r="17" spans="1:7" x14ac:dyDescent="0.25">
      <c r="A17" s="26">
        <f t="shared" si="0"/>
        <v>15</v>
      </c>
      <c r="B17">
        <v>43.265746</v>
      </c>
      <c r="C17">
        <v>-89.597117999999995</v>
      </c>
      <c r="D17" s="34">
        <v>0</v>
      </c>
      <c r="E17" s="34">
        <v>0</v>
      </c>
      <c r="F17" s="34">
        <v>0</v>
      </c>
    </row>
    <row r="18" spans="1:7" x14ac:dyDescent="0.25">
      <c r="A18" s="26">
        <f t="shared" si="0"/>
        <v>16</v>
      </c>
      <c r="B18">
        <v>43.265720000000002</v>
      </c>
      <c r="C18">
        <v>-89.597076000000001</v>
      </c>
      <c r="D18" s="34">
        <v>100</v>
      </c>
      <c r="E18" s="34">
        <v>30</v>
      </c>
      <c r="F18" s="34" t="s">
        <v>109</v>
      </c>
      <c r="G18" t="s">
        <v>115</v>
      </c>
    </row>
    <row r="19" spans="1:7" x14ac:dyDescent="0.25">
      <c r="A19" s="26">
        <f t="shared" si="0"/>
        <v>17</v>
      </c>
      <c r="B19">
        <v>43.265704999999997</v>
      </c>
      <c r="C19">
        <v>-89.597046000000006</v>
      </c>
      <c r="D19" s="34">
        <v>20</v>
      </c>
      <c r="E19" s="34">
        <v>0</v>
      </c>
      <c r="F19" s="34" t="s">
        <v>110</v>
      </c>
    </row>
    <row r="20" spans="1:7" x14ac:dyDescent="0.25">
      <c r="A20" s="26">
        <f t="shared" si="0"/>
        <v>18</v>
      </c>
      <c r="B20">
        <v>43.265687</v>
      </c>
      <c r="C20">
        <v>-89.597009999999997</v>
      </c>
      <c r="D20" s="34">
        <v>50</v>
      </c>
      <c r="E20" s="34">
        <v>15</v>
      </c>
      <c r="F20" s="34" t="s">
        <v>111</v>
      </c>
    </row>
    <row r="21" spans="1:7" x14ac:dyDescent="0.25">
      <c r="A21" s="26">
        <f t="shared" si="0"/>
        <v>19</v>
      </c>
      <c r="B21">
        <v>43.265673999999997</v>
      </c>
      <c r="C21">
        <v>-89.596986000000001</v>
      </c>
      <c r="D21" s="34">
        <v>5</v>
      </c>
      <c r="E21" s="34">
        <v>0</v>
      </c>
      <c r="F21" s="34" t="s">
        <v>104</v>
      </c>
    </row>
    <row r="22" spans="1:7" x14ac:dyDescent="0.25">
      <c r="A22" s="26">
        <f t="shared" si="0"/>
        <v>20</v>
      </c>
      <c r="B22">
        <v>43.26567</v>
      </c>
      <c r="C22">
        <v>-89.596969000000001</v>
      </c>
      <c r="D22" s="34">
        <v>60</v>
      </c>
      <c r="E22" s="34">
        <v>5</v>
      </c>
      <c r="F22" s="34" t="s">
        <v>112</v>
      </c>
    </row>
    <row r="23" spans="1:7" x14ac:dyDescent="0.25">
      <c r="A23" s="26">
        <f t="shared" si="0"/>
        <v>21</v>
      </c>
      <c r="B23">
        <v>43.264670000000002</v>
      </c>
      <c r="C23">
        <v>-89.596951000000004</v>
      </c>
      <c r="D23" s="34">
        <v>5</v>
      </c>
      <c r="E23" s="34">
        <v>5</v>
      </c>
      <c r="F23" s="34">
        <v>0</v>
      </c>
    </row>
    <row r="24" spans="1:7" x14ac:dyDescent="0.25">
      <c r="A24" s="26">
        <f t="shared" si="0"/>
        <v>22</v>
      </c>
      <c r="B24">
        <v>43.265653999999998</v>
      </c>
      <c r="C24">
        <v>-89.59693</v>
      </c>
      <c r="D24" s="34">
        <v>5</v>
      </c>
      <c r="E24" s="34">
        <v>5</v>
      </c>
      <c r="F24" s="34">
        <v>0</v>
      </c>
    </row>
    <row r="25" spans="1:7" x14ac:dyDescent="0.25">
      <c r="A25" s="26">
        <f t="shared" si="0"/>
        <v>23</v>
      </c>
      <c r="B25">
        <v>43.265645999999997</v>
      </c>
      <c r="C25">
        <v>-89.596922000000006</v>
      </c>
      <c r="D25" s="34">
        <v>0</v>
      </c>
      <c r="E25" s="34">
        <v>0</v>
      </c>
      <c r="F25" s="34">
        <v>0</v>
      </c>
    </row>
    <row r="26" spans="1:7" x14ac:dyDescent="0.25">
      <c r="A26" s="26">
        <f t="shared" si="0"/>
        <v>24</v>
      </c>
      <c r="B26">
        <v>43.265625</v>
      </c>
      <c r="C26">
        <v>-89.596908999999997</v>
      </c>
      <c r="D26" s="34">
        <v>0</v>
      </c>
      <c r="E26" s="34">
        <v>0</v>
      </c>
      <c r="F26" s="34">
        <v>0</v>
      </c>
    </row>
    <row r="27" spans="1:7" x14ac:dyDescent="0.25">
      <c r="A27" s="26">
        <f t="shared" si="0"/>
        <v>25</v>
      </c>
      <c r="B27">
        <v>13.265606</v>
      </c>
      <c r="C27">
        <v>-89.596902</v>
      </c>
      <c r="D27" s="34">
        <v>0</v>
      </c>
      <c r="E27" s="34">
        <v>0</v>
      </c>
      <c r="F27" s="34">
        <v>0</v>
      </c>
    </row>
    <row r="28" spans="1:7" x14ac:dyDescent="0.25">
      <c r="A28" s="26">
        <f t="shared" si="0"/>
        <v>26</v>
      </c>
      <c r="B28">
        <v>43.265594999999998</v>
      </c>
      <c r="C28">
        <v>-89.595613</v>
      </c>
      <c r="D28" s="34">
        <v>20</v>
      </c>
      <c r="E28" s="34">
        <v>20</v>
      </c>
      <c r="F28" s="34">
        <v>0</v>
      </c>
    </row>
    <row r="29" spans="1:7" x14ac:dyDescent="0.25">
      <c r="A29" s="26">
        <f t="shared" si="0"/>
        <v>27</v>
      </c>
      <c r="B29">
        <v>43.26558</v>
      </c>
      <c r="C29">
        <v>-89.596934000000005</v>
      </c>
      <c r="D29" s="34">
        <v>0</v>
      </c>
      <c r="E29" s="34">
        <v>0</v>
      </c>
      <c r="F29" s="34">
        <v>0</v>
      </c>
    </row>
    <row r="30" spans="1:7" x14ac:dyDescent="0.25">
      <c r="A30" s="26">
        <f t="shared" si="0"/>
        <v>28</v>
      </c>
      <c r="B30">
        <v>43.265563</v>
      </c>
      <c r="C30">
        <v>-89.596947</v>
      </c>
      <c r="D30" s="34">
        <v>0</v>
      </c>
      <c r="E30" s="34">
        <v>0</v>
      </c>
      <c r="F30" s="34">
        <v>0</v>
      </c>
    </row>
    <row r="31" spans="1:7" x14ac:dyDescent="0.25">
      <c r="A31" s="26">
        <f t="shared" si="0"/>
        <v>29</v>
      </c>
      <c r="B31">
        <v>43.265552999999997</v>
      </c>
      <c r="C31">
        <v>-89.596973000000006</v>
      </c>
      <c r="D31" s="34">
        <v>0</v>
      </c>
      <c r="E31" s="34">
        <v>0</v>
      </c>
      <c r="F31" s="34">
        <v>0</v>
      </c>
    </row>
    <row r="32" spans="1:7" x14ac:dyDescent="0.25">
      <c r="A32" s="26">
        <f t="shared" si="0"/>
        <v>30</v>
      </c>
      <c r="B32">
        <v>43.265543000000001</v>
      </c>
      <c r="C32">
        <v>-89.596993999999995</v>
      </c>
      <c r="D32" s="34">
        <v>0</v>
      </c>
      <c r="E32" s="34">
        <v>0</v>
      </c>
      <c r="F32" s="34">
        <v>0</v>
      </c>
    </row>
    <row r="33" spans="1:6" x14ac:dyDescent="0.25">
      <c r="A33" s="26">
        <f t="shared" si="0"/>
        <v>31</v>
      </c>
      <c r="B33">
        <v>43.265535</v>
      </c>
      <c r="C33">
        <v>-89.597019000000003</v>
      </c>
      <c r="D33" s="34">
        <v>0</v>
      </c>
      <c r="E33" s="34">
        <v>0</v>
      </c>
      <c r="F33" s="34">
        <v>0</v>
      </c>
    </row>
    <row r="34" spans="1:6" x14ac:dyDescent="0.25">
      <c r="A34" s="26">
        <f t="shared" si="0"/>
        <v>32</v>
      </c>
      <c r="B34">
        <v>43.265532</v>
      </c>
      <c r="C34">
        <v>-89.597047000000003</v>
      </c>
      <c r="D34" s="34">
        <v>10</v>
      </c>
      <c r="E34" s="34">
        <v>0</v>
      </c>
      <c r="F34" s="34" t="s">
        <v>113</v>
      </c>
    </row>
    <row r="35" spans="1:6" x14ac:dyDescent="0.25">
      <c r="A35" s="26">
        <f t="shared" si="0"/>
        <v>33</v>
      </c>
      <c r="B35">
        <v>43.265532</v>
      </c>
      <c r="C35">
        <v>-89.597066999999996</v>
      </c>
      <c r="D35" s="34">
        <v>0</v>
      </c>
      <c r="E35" s="34">
        <v>0</v>
      </c>
      <c r="F35" s="34">
        <v>0</v>
      </c>
    </row>
    <row r="36" spans="1:6" x14ac:dyDescent="0.25">
      <c r="A36" s="26">
        <f t="shared" si="0"/>
        <v>34</v>
      </c>
      <c r="B36">
        <v>43.265542000000003</v>
      </c>
      <c r="C36">
        <v>-89.597093000000001</v>
      </c>
      <c r="D36" s="34">
        <v>15</v>
      </c>
      <c r="E36" s="34">
        <v>5</v>
      </c>
      <c r="F36" s="34" t="s">
        <v>105</v>
      </c>
    </row>
    <row r="37" spans="1:6" x14ac:dyDescent="0.25">
      <c r="A37" s="26">
        <f t="shared" si="0"/>
        <v>35</v>
      </c>
      <c r="B37">
        <v>43.265551000000002</v>
      </c>
      <c r="C37">
        <v>-89.597119000000006</v>
      </c>
      <c r="D37" s="34">
        <v>0</v>
      </c>
      <c r="E37" s="34">
        <v>0</v>
      </c>
      <c r="F37" s="34">
        <v>0</v>
      </c>
    </row>
    <row r="38" spans="1:6" x14ac:dyDescent="0.25">
      <c r="A38" s="26">
        <f t="shared" si="0"/>
        <v>36</v>
      </c>
      <c r="B38">
        <v>43.265560999999998</v>
      </c>
      <c r="C38">
        <v>-89.597138999999999</v>
      </c>
      <c r="D38" s="34">
        <v>10</v>
      </c>
      <c r="E38" s="34">
        <v>10</v>
      </c>
      <c r="F38" s="34">
        <v>0</v>
      </c>
    </row>
    <row r="39" spans="1:6" x14ac:dyDescent="0.25">
      <c r="A39" s="26">
        <f t="shared" si="0"/>
        <v>37</v>
      </c>
      <c r="B39">
        <v>43.265576000000003</v>
      </c>
      <c r="C39">
        <v>-89.597161999999997</v>
      </c>
      <c r="D39" s="34">
        <v>0</v>
      </c>
      <c r="E39" s="34">
        <v>0</v>
      </c>
      <c r="F39" s="34">
        <v>0</v>
      </c>
    </row>
    <row r="40" spans="1:6" x14ac:dyDescent="0.25">
      <c r="A40" s="26">
        <f t="shared" si="0"/>
        <v>38</v>
      </c>
      <c r="B40">
        <v>43.265591999999998</v>
      </c>
      <c r="C40">
        <v>-89.597184999999996</v>
      </c>
      <c r="D40" s="34">
        <v>5</v>
      </c>
      <c r="E40" s="34">
        <v>5</v>
      </c>
      <c r="F40" s="34">
        <v>0</v>
      </c>
    </row>
    <row r="41" spans="1:6" x14ac:dyDescent="0.25">
      <c r="A41" s="26">
        <f>A40+1</f>
        <v>39</v>
      </c>
      <c r="B41">
        <v>43.265599000000002</v>
      </c>
      <c r="C41">
        <v>-89.597206999999997</v>
      </c>
      <c r="D41" s="34">
        <v>0</v>
      </c>
      <c r="E41" s="34">
        <v>0</v>
      </c>
      <c r="F41" s="34">
        <v>0</v>
      </c>
    </row>
    <row r="42" spans="1:6" x14ac:dyDescent="0.25">
      <c r="A42" s="26">
        <f t="shared" si="0"/>
        <v>40</v>
      </c>
      <c r="B42">
        <v>43.265605000000001</v>
      </c>
      <c r="C42">
        <v>-89.597239000000002</v>
      </c>
      <c r="D42" s="34">
        <v>10</v>
      </c>
      <c r="E42" s="34">
        <v>10</v>
      </c>
      <c r="F42" s="34" t="s">
        <v>114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2"/>
  <sheetViews>
    <sheetView workbookViewId="0">
      <selection activeCell="H24" sqref="H24"/>
    </sheetView>
  </sheetViews>
  <sheetFormatPr defaultRowHeight="15" x14ac:dyDescent="0.25"/>
  <cols>
    <col min="1" max="1" width="12.140625" customWidth="1"/>
    <col min="2" max="2" width="10.140625" bestFit="1" customWidth="1"/>
    <col min="4" max="7" width="11" bestFit="1" customWidth="1"/>
    <col min="8" max="8" width="10.85546875" style="26" customWidth="1"/>
    <col min="10" max="10" width="12.85546875" customWidth="1"/>
    <col min="11" max="11" width="10.140625" bestFit="1" customWidth="1"/>
    <col min="13" max="16" width="11" bestFit="1" customWidth="1"/>
    <col min="17" max="17" width="11.5703125" style="26" customWidth="1"/>
    <col min="19" max="19" width="9.140625" customWidth="1"/>
    <col min="20" max="20" width="15.7109375" customWidth="1"/>
    <col min="21" max="21" width="18.5703125" customWidth="1"/>
  </cols>
  <sheetData>
    <row r="1" spans="1:21" x14ac:dyDescent="0.25">
      <c r="A1" s="25" t="s">
        <v>38</v>
      </c>
      <c r="J1" s="25" t="s">
        <v>31</v>
      </c>
      <c r="T1" s="25" t="s">
        <v>88</v>
      </c>
    </row>
    <row r="2" spans="1:21" x14ac:dyDescent="0.25">
      <c r="A2" t="s">
        <v>28</v>
      </c>
      <c r="B2" s="110" t="s">
        <v>29</v>
      </c>
      <c r="C2" s="110"/>
      <c r="D2" s="110"/>
      <c r="E2" s="110"/>
      <c r="F2" s="110"/>
      <c r="G2" s="110"/>
      <c r="H2" s="110"/>
      <c r="J2" t="s">
        <v>28</v>
      </c>
      <c r="K2" s="110" t="s">
        <v>29</v>
      </c>
      <c r="L2" s="110"/>
      <c r="M2" s="110"/>
      <c r="N2" s="110"/>
      <c r="O2" s="110"/>
      <c r="T2" t="s">
        <v>89</v>
      </c>
      <c r="U2" s="30">
        <v>44039</v>
      </c>
    </row>
    <row r="3" spans="1:21" x14ac:dyDescent="0.25">
      <c r="B3" s="27">
        <v>44039</v>
      </c>
      <c r="C3" s="27">
        <v>44041</v>
      </c>
      <c r="D3" s="27">
        <v>44041</v>
      </c>
      <c r="E3" s="27">
        <v>44042</v>
      </c>
      <c r="F3" s="27">
        <v>44044</v>
      </c>
      <c r="G3" s="27">
        <v>44048</v>
      </c>
      <c r="H3" s="33">
        <v>44055</v>
      </c>
      <c r="K3" s="27">
        <v>44039</v>
      </c>
      <c r="L3" s="27">
        <v>44041</v>
      </c>
      <c r="M3" s="27">
        <v>44041</v>
      </c>
      <c r="N3" s="27">
        <v>44042</v>
      </c>
      <c r="O3" s="27">
        <v>44044</v>
      </c>
      <c r="P3" s="27">
        <v>44048</v>
      </c>
      <c r="Q3" s="33">
        <v>44055</v>
      </c>
      <c r="T3" t="s">
        <v>90</v>
      </c>
      <c r="U3" s="30">
        <v>44041</v>
      </c>
    </row>
    <row r="4" spans="1:21" x14ac:dyDescent="0.25">
      <c r="A4" s="26">
        <v>0</v>
      </c>
      <c r="B4">
        <v>27.8</v>
      </c>
      <c r="C4">
        <v>26.9</v>
      </c>
      <c r="D4">
        <v>28.4</v>
      </c>
      <c r="E4">
        <v>27.4</v>
      </c>
      <c r="F4">
        <v>26.2</v>
      </c>
      <c r="G4">
        <v>23.1</v>
      </c>
      <c r="H4" s="122">
        <v>24.5</v>
      </c>
      <c r="J4" s="26">
        <v>0</v>
      </c>
      <c r="K4">
        <v>7.81</v>
      </c>
      <c r="L4">
        <v>7.59</v>
      </c>
      <c r="M4">
        <v>9.89</v>
      </c>
      <c r="N4">
        <v>8.0399999999999991</v>
      </c>
      <c r="O4">
        <v>7.86</v>
      </c>
      <c r="P4">
        <v>9.8000000000000007</v>
      </c>
      <c r="Q4" s="122">
        <v>8.41</v>
      </c>
    </row>
    <row r="5" spans="1:21" x14ac:dyDescent="0.25">
      <c r="A5" s="26">
        <v>0.5</v>
      </c>
      <c r="B5">
        <v>27.8</v>
      </c>
      <c r="C5">
        <v>26.9</v>
      </c>
      <c r="D5">
        <v>28.4</v>
      </c>
      <c r="E5">
        <v>27.4</v>
      </c>
      <c r="F5">
        <v>26.2</v>
      </c>
      <c r="G5">
        <v>23.1</v>
      </c>
      <c r="H5" s="38">
        <v>24.5</v>
      </c>
      <c r="J5" s="26">
        <v>0.5</v>
      </c>
      <c r="K5">
        <v>7.88</v>
      </c>
      <c r="L5">
        <v>7.55</v>
      </c>
      <c r="M5">
        <v>9.9499999999999993</v>
      </c>
      <c r="N5">
        <v>7.99</v>
      </c>
      <c r="O5">
        <v>7.83</v>
      </c>
      <c r="P5">
        <v>9.83</v>
      </c>
      <c r="Q5" s="38">
        <v>8.4</v>
      </c>
    </row>
    <row r="6" spans="1:21" x14ac:dyDescent="0.25">
      <c r="A6" s="26">
        <v>1</v>
      </c>
      <c r="B6">
        <v>27.8</v>
      </c>
      <c r="C6">
        <v>26.9</v>
      </c>
      <c r="D6">
        <v>28.4</v>
      </c>
      <c r="E6">
        <v>27.4</v>
      </c>
      <c r="F6">
        <v>26.2</v>
      </c>
      <c r="G6">
        <v>23</v>
      </c>
      <c r="H6" s="122">
        <v>24.5</v>
      </c>
      <c r="J6" s="26">
        <v>1</v>
      </c>
      <c r="K6">
        <v>7.87</v>
      </c>
      <c r="L6">
        <v>7.56</v>
      </c>
      <c r="M6">
        <v>9.9600000000000009</v>
      </c>
      <c r="N6">
        <v>7.99</v>
      </c>
      <c r="O6">
        <v>7.82</v>
      </c>
      <c r="P6">
        <v>9.84</v>
      </c>
      <c r="Q6" s="38">
        <v>8.39</v>
      </c>
    </row>
    <row r="7" spans="1:21" x14ac:dyDescent="0.25">
      <c r="A7" s="26">
        <v>1.5</v>
      </c>
      <c r="B7">
        <v>27.8</v>
      </c>
      <c r="C7">
        <v>26.9</v>
      </c>
      <c r="D7">
        <v>28.4</v>
      </c>
      <c r="E7">
        <v>27.4</v>
      </c>
      <c r="F7">
        <v>26.2</v>
      </c>
      <c r="G7">
        <v>23</v>
      </c>
      <c r="H7" s="38">
        <v>24.5</v>
      </c>
      <c r="J7" s="26">
        <v>1.5</v>
      </c>
      <c r="K7">
        <v>7.88</v>
      </c>
      <c r="L7">
        <v>7.56</v>
      </c>
      <c r="M7">
        <v>10.02</v>
      </c>
      <c r="N7">
        <v>8.01</v>
      </c>
      <c r="O7">
        <v>7.81</v>
      </c>
      <c r="P7">
        <v>9.84</v>
      </c>
      <c r="Q7" s="38">
        <v>8.3800000000000008</v>
      </c>
    </row>
    <row r="8" spans="1:21" x14ac:dyDescent="0.25">
      <c r="A8" s="26">
        <v>2</v>
      </c>
      <c r="B8">
        <v>27.9</v>
      </c>
      <c r="C8">
        <v>26.9</v>
      </c>
      <c r="D8">
        <v>28.4</v>
      </c>
      <c r="E8">
        <v>27.4</v>
      </c>
      <c r="F8">
        <v>26.2</v>
      </c>
      <c r="G8">
        <v>23</v>
      </c>
      <c r="H8" s="122">
        <v>24.5</v>
      </c>
      <c r="J8" s="26">
        <v>2</v>
      </c>
      <c r="K8">
        <v>7.85</v>
      </c>
      <c r="L8">
        <v>7.52</v>
      </c>
      <c r="M8">
        <v>9.89</v>
      </c>
      <c r="N8">
        <v>7.97</v>
      </c>
      <c r="O8">
        <v>7.75</v>
      </c>
      <c r="P8">
        <v>9.84</v>
      </c>
      <c r="Q8" s="38">
        <v>8.36</v>
      </c>
    </row>
    <row r="9" spans="1:21" x14ac:dyDescent="0.25">
      <c r="A9" s="26">
        <v>2.5</v>
      </c>
      <c r="B9">
        <v>27.7</v>
      </c>
      <c r="C9">
        <v>26.9</v>
      </c>
      <c r="D9">
        <v>28.3</v>
      </c>
      <c r="E9">
        <v>27.4</v>
      </c>
      <c r="F9">
        <v>26.1</v>
      </c>
      <c r="G9">
        <v>23</v>
      </c>
      <c r="H9" s="38">
        <v>24.5</v>
      </c>
      <c r="J9" s="26">
        <v>2.5</v>
      </c>
      <c r="K9">
        <v>7.07</v>
      </c>
      <c r="L9">
        <v>7.53</v>
      </c>
      <c r="M9">
        <v>9.76</v>
      </c>
      <c r="N9">
        <v>7.93</v>
      </c>
      <c r="O9">
        <v>7.68</v>
      </c>
      <c r="P9">
        <v>9.81</v>
      </c>
      <c r="Q9" s="38">
        <v>8.33</v>
      </c>
    </row>
    <row r="10" spans="1:21" x14ac:dyDescent="0.25">
      <c r="B10" s="37" t="s">
        <v>117</v>
      </c>
      <c r="C10" t="s">
        <v>116</v>
      </c>
      <c r="D10" t="s">
        <v>118</v>
      </c>
      <c r="E10" t="s">
        <v>119</v>
      </c>
      <c r="F10" t="s">
        <v>120</v>
      </c>
      <c r="G10" t="s">
        <v>121</v>
      </c>
      <c r="H10" s="26" t="s">
        <v>167</v>
      </c>
      <c r="K10" s="37" t="s">
        <v>117</v>
      </c>
      <c r="L10" t="s">
        <v>116</v>
      </c>
      <c r="M10" t="s">
        <v>118</v>
      </c>
      <c r="N10" t="s">
        <v>119</v>
      </c>
      <c r="O10" t="s">
        <v>120</v>
      </c>
      <c r="P10" t="s">
        <v>121</v>
      </c>
      <c r="Q10" s="101" t="s">
        <v>167</v>
      </c>
    </row>
    <row r="13" spans="1:21" x14ac:dyDescent="0.25">
      <c r="A13" s="25" t="s">
        <v>32</v>
      </c>
      <c r="J13" s="25" t="s">
        <v>30</v>
      </c>
    </row>
    <row r="14" spans="1:21" x14ac:dyDescent="0.25">
      <c r="A14" t="s">
        <v>28</v>
      </c>
      <c r="B14" s="110" t="s">
        <v>29</v>
      </c>
      <c r="C14" s="110"/>
      <c r="D14" s="110"/>
      <c r="E14" s="110"/>
      <c r="F14" s="110"/>
      <c r="G14" s="110"/>
      <c r="H14" s="110"/>
      <c r="J14" t="s">
        <v>28</v>
      </c>
      <c r="K14" s="110" t="s">
        <v>29</v>
      </c>
      <c r="L14" s="110"/>
      <c r="M14" s="110"/>
      <c r="N14" s="110"/>
      <c r="O14" s="110"/>
    </row>
    <row r="15" spans="1:21" x14ac:dyDescent="0.25">
      <c r="B15" s="27">
        <v>44039</v>
      </c>
      <c r="C15" s="27">
        <v>44041</v>
      </c>
      <c r="D15" s="27">
        <v>44041</v>
      </c>
      <c r="E15" s="27">
        <v>44042</v>
      </c>
      <c r="F15" s="27">
        <v>44044</v>
      </c>
      <c r="G15" s="27">
        <v>44048</v>
      </c>
      <c r="H15" s="33">
        <v>44055</v>
      </c>
      <c r="K15" s="27">
        <v>44039</v>
      </c>
      <c r="L15" s="27">
        <v>44041</v>
      </c>
      <c r="M15" s="27">
        <v>44041</v>
      </c>
      <c r="N15" s="27">
        <v>44042</v>
      </c>
      <c r="O15" s="27">
        <v>44044</v>
      </c>
      <c r="P15" s="27">
        <v>44048</v>
      </c>
      <c r="Q15" s="33">
        <v>44055</v>
      </c>
    </row>
    <row r="16" spans="1:21" x14ac:dyDescent="0.25">
      <c r="A16" s="26">
        <v>0</v>
      </c>
      <c r="B16">
        <v>212.7</v>
      </c>
      <c r="C16">
        <v>214</v>
      </c>
      <c r="D16">
        <v>212.4</v>
      </c>
      <c r="E16">
        <v>213.8</v>
      </c>
      <c r="F16">
        <v>216.7</v>
      </c>
      <c r="G16">
        <v>217.6</v>
      </c>
      <c r="H16" s="122">
        <v>220.5</v>
      </c>
      <c r="J16" s="26">
        <v>0</v>
      </c>
      <c r="K16">
        <v>8.16</v>
      </c>
      <c r="L16">
        <v>8.41</v>
      </c>
      <c r="M16">
        <v>8.74</v>
      </c>
      <c r="N16">
        <v>8.4700000000000006</v>
      </c>
      <c r="O16">
        <v>8.36</v>
      </c>
      <c r="P16">
        <v>8.48</v>
      </c>
      <c r="Q16" s="122">
        <v>8.4</v>
      </c>
    </row>
    <row r="17" spans="1:17" x14ac:dyDescent="0.25">
      <c r="A17" s="26">
        <v>0.5</v>
      </c>
      <c r="B17">
        <v>212.8</v>
      </c>
      <c r="C17">
        <v>214.1</v>
      </c>
      <c r="D17">
        <v>212.6</v>
      </c>
      <c r="E17">
        <v>214.5</v>
      </c>
      <c r="F17">
        <v>217</v>
      </c>
      <c r="G17">
        <v>217.7</v>
      </c>
      <c r="H17" s="38">
        <v>220.4</v>
      </c>
      <c r="J17" s="26">
        <v>0.5</v>
      </c>
      <c r="K17">
        <v>8.15</v>
      </c>
      <c r="L17">
        <v>8.3699999999999992</v>
      </c>
      <c r="M17">
        <v>8.73</v>
      </c>
      <c r="N17">
        <v>8.4499999999999993</v>
      </c>
      <c r="O17">
        <v>8.35</v>
      </c>
      <c r="P17">
        <v>8.4600000000000009</v>
      </c>
      <c r="Q17" s="38">
        <v>8.35</v>
      </c>
    </row>
    <row r="18" spans="1:17" x14ac:dyDescent="0.25">
      <c r="A18" s="26">
        <v>1</v>
      </c>
      <c r="B18">
        <v>212.5</v>
      </c>
      <c r="C18">
        <v>214.2</v>
      </c>
      <c r="D18">
        <v>212.6</v>
      </c>
      <c r="E18">
        <v>214.6</v>
      </c>
      <c r="F18">
        <v>217</v>
      </c>
      <c r="G18">
        <v>217.7</v>
      </c>
      <c r="H18" s="38">
        <v>221.4</v>
      </c>
      <c r="J18" s="26">
        <v>1</v>
      </c>
      <c r="K18">
        <v>8.16</v>
      </c>
      <c r="L18">
        <v>8.36</v>
      </c>
      <c r="M18">
        <v>8.7200000000000006</v>
      </c>
      <c r="N18">
        <v>8.4499999999999993</v>
      </c>
      <c r="O18">
        <v>8.33</v>
      </c>
      <c r="P18">
        <v>8.4499999999999993</v>
      </c>
      <c r="Q18" s="38">
        <v>8.32</v>
      </c>
    </row>
    <row r="19" spans="1:17" x14ac:dyDescent="0.25">
      <c r="A19" s="26">
        <v>1.5</v>
      </c>
      <c r="B19">
        <v>212.7</v>
      </c>
      <c r="C19">
        <v>214.2</v>
      </c>
      <c r="D19">
        <v>212.5</v>
      </c>
      <c r="E19">
        <v>215</v>
      </c>
      <c r="F19">
        <v>217</v>
      </c>
      <c r="G19">
        <v>217.7</v>
      </c>
      <c r="H19" s="38">
        <v>221.8</v>
      </c>
      <c r="J19" s="26">
        <v>1.5</v>
      </c>
      <c r="K19">
        <v>8.1</v>
      </c>
      <c r="L19">
        <v>8.35</v>
      </c>
      <c r="M19">
        <v>8.6999999999999993</v>
      </c>
      <c r="N19">
        <v>8.44</v>
      </c>
      <c r="O19">
        <v>8.31</v>
      </c>
      <c r="P19">
        <v>8.43</v>
      </c>
      <c r="Q19" s="38">
        <v>8.3000000000000007</v>
      </c>
    </row>
    <row r="20" spans="1:17" x14ac:dyDescent="0.25">
      <c r="A20" s="26">
        <v>2</v>
      </c>
      <c r="B20">
        <v>212.7</v>
      </c>
      <c r="C20">
        <v>214.2</v>
      </c>
      <c r="D20">
        <v>212.8</v>
      </c>
      <c r="E20">
        <v>215</v>
      </c>
      <c r="F20">
        <v>217</v>
      </c>
      <c r="G20">
        <v>217.8</v>
      </c>
      <c r="H20" s="38">
        <v>221.7</v>
      </c>
      <c r="J20" s="26">
        <v>2</v>
      </c>
      <c r="K20">
        <v>8.15</v>
      </c>
      <c r="L20">
        <v>8.34</v>
      </c>
      <c r="M20">
        <v>8.6199999999999992</v>
      </c>
      <c r="N20">
        <v>8.42</v>
      </c>
      <c r="O20">
        <v>8.2899999999999991</v>
      </c>
      <c r="P20">
        <v>8.42</v>
      </c>
      <c r="Q20" s="38">
        <v>8.2799999999999994</v>
      </c>
    </row>
    <row r="21" spans="1:17" x14ac:dyDescent="0.25">
      <c r="A21" s="26">
        <v>2.5</v>
      </c>
      <c r="B21">
        <v>213.9</v>
      </c>
      <c r="C21">
        <v>214.2</v>
      </c>
      <c r="D21">
        <v>212.8</v>
      </c>
      <c r="E21">
        <v>215</v>
      </c>
      <c r="F21">
        <v>217</v>
      </c>
      <c r="G21">
        <v>217.8</v>
      </c>
      <c r="H21" s="38">
        <v>221.8</v>
      </c>
      <c r="J21" s="26">
        <v>2.5</v>
      </c>
      <c r="K21">
        <v>7.97</v>
      </c>
      <c r="L21">
        <v>8.34</v>
      </c>
      <c r="M21">
        <v>8.59</v>
      </c>
      <c r="N21">
        <v>8.4</v>
      </c>
      <c r="O21">
        <v>8.2899999999999991</v>
      </c>
      <c r="P21">
        <v>8.42</v>
      </c>
      <c r="Q21" s="38">
        <v>8.26</v>
      </c>
    </row>
    <row r="22" spans="1:17" x14ac:dyDescent="0.25">
      <c r="B22" s="37" t="s">
        <v>117</v>
      </c>
      <c r="C22" t="s">
        <v>116</v>
      </c>
      <c r="D22" t="s">
        <v>118</v>
      </c>
      <c r="E22" t="s">
        <v>119</v>
      </c>
      <c r="F22" t="s">
        <v>120</v>
      </c>
      <c r="G22" t="s">
        <v>121</v>
      </c>
      <c r="H22" s="101" t="s">
        <v>167</v>
      </c>
      <c r="K22" s="37" t="s">
        <v>117</v>
      </c>
      <c r="L22" t="s">
        <v>116</v>
      </c>
      <c r="M22" t="s">
        <v>118</v>
      </c>
      <c r="N22" t="s">
        <v>119</v>
      </c>
      <c r="O22" t="s">
        <v>120</v>
      </c>
      <c r="P22" t="s">
        <v>121</v>
      </c>
      <c r="Q22" s="101" t="s">
        <v>167</v>
      </c>
    </row>
  </sheetData>
  <mergeCells count="4">
    <mergeCell ref="B2:H2"/>
    <mergeCell ref="B14:H14"/>
    <mergeCell ref="K2:O2"/>
    <mergeCell ref="K14:O1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42"/>
  <sheetViews>
    <sheetView workbookViewId="0">
      <selection activeCell="AG25" sqref="AG25"/>
    </sheetView>
  </sheetViews>
  <sheetFormatPr defaultRowHeight="15" x14ac:dyDescent="0.25"/>
  <cols>
    <col min="2" max="2" width="11.140625" style="26" customWidth="1"/>
    <col min="3" max="3" width="11.42578125" customWidth="1"/>
    <col min="4" max="4" width="11.5703125" customWidth="1"/>
    <col min="5" max="5" width="11" bestFit="1" customWidth="1"/>
    <col min="6" max="6" width="12.5703125" customWidth="1"/>
    <col min="7" max="7" width="12" customWidth="1"/>
    <col min="8" max="8" width="12.5703125" customWidth="1"/>
    <col min="9" max="10" width="11.85546875" customWidth="1"/>
    <col min="11" max="11" width="9.85546875" bestFit="1" customWidth="1"/>
    <col min="12" max="12" width="3.42578125" customWidth="1"/>
    <col min="15" max="15" width="11.5703125" customWidth="1"/>
    <col min="16" max="16" width="10.28515625" customWidth="1"/>
    <col min="17" max="17" width="10.7109375" customWidth="1"/>
    <col min="18" max="18" width="12" customWidth="1"/>
    <col min="19" max="19" width="12.85546875" customWidth="1"/>
    <col min="20" max="20" width="12.28515625" customWidth="1"/>
    <col min="21" max="21" width="13.7109375" customWidth="1"/>
    <col min="22" max="22" width="11" bestFit="1" customWidth="1"/>
    <col min="23" max="24" width="9.7109375" customWidth="1"/>
    <col min="27" max="27" width="16.42578125" customWidth="1"/>
    <col min="28" max="29" width="14.42578125" bestFit="1" customWidth="1"/>
    <col min="30" max="30" width="15.28515625" bestFit="1" customWidth="1"/>
    <col min="31" max="31" width="17.85546875" customWidth="1"/>
    <col min="32" max="32" width="16.28515625" bestFit="1" customWidth="1"/>
    <col min="33" max="33" width="18.5703125" bestFit="1" customWidth="1"/>
    <col min="34" max="34" width="14.85546875" customWidth="1"/>
    <col min="35" max="35" width="12.7109375" customWidth="1"/>
  </cols>
  <sheetData>
    <row r="1" spans="1:35" ht="15.75" thickBot="1" x14ac:dyDescent="0.3"/>
    <row r="2" spans="1:35" ht="15.75" thickBot="1" x14ac:dyDescent="0.3">
      <c r="A2" s="113" t="s">
        <v>39</v>
      </c>
      <c r="B2" s="114"/>
      <c r="C2" s="114"/>
      <c r="D2" s="114"/>
      <c r="E2" s="114"/>
      <c r="F2" s="114"/>
      <c r="G2" s="114"/>
      <c r="H2" s="114"/>
      <c r="I2" s="114"/>
      <c r="J2" s="114"/>
      <c r="K2" s="115"/>
      <c r="M2" s="113" t="s">
        <v>122</v>
      </c>
      <c r="N2" s="114"/>
      <c r="O2" s="114"/>
      <c r="P2" s="114"/>
      <c r="Q2" s="114"/>
      <c r="R2" s="114"/>
      <c r="S2" s="114"/>
      <c r="T2" s="114"/>
      <c r="U2" s="114"/>
      <c r="V2" s="114"/>
      <c r="W2" s="115"/>
      <c r="X2" s="29"/>
    </row>
    <row r="3" spans="1:35" x14ac:dyDescent="0.25">
      <c r="A3" s="90" t="s">
        <v>36</v>
      </c>
      <c r="B3" s="91" t="s">
        <v>0</v>
      </c>
      <c r="C3" s="92">
        <v>44039</v>
      </c>
      <c r="D3" s="92">
        <v>44041</v>
      </c>
      <c r="E3" s="92">
        <v>44041</v>
      </c>
      <c r="F3" s="92">
        <v>44042</v>
      </c>
      <c r="G3" s="92">
        <v>44044</v>
      </c>
      <c r="H3" s="92">
        <v>44048</v>
      </c>
      <c r="I3" s="92">
        <v>44055</v>
      </c>
      <c r="J3" s="55">
        <v>44031</v>
      </c>
      <c r="K3" s="94">
        <v>44069</v>
      </c>
      <c r="L3" s="27"/>
      <c r="M3" s="96" t="s">
        <v>86</v>
      </c>
      <c r="N3" s="97" t="s">
        <v>0</v>
      </c>
      <c r="O3" s="98">
        <v>44039</v>
      </c>
      <c r="P3" s="99">
        <v>44041</v>
      </c>
      <c r="Q3" s="99">
        <v>44041</v>
      </c>
      <c r="R3" s="99">
        <v>44042</v>
      </c>
      <c r="S3" s="99">
        <v>44044</v>
      </c>
      <c r="T3" s="99">
        <v>44048</v>
      </c>
      <c r="U3" s="99">
        <v>44055</v>
      </c>
      <c r="V3" s="56">
        <v>44031</v>
      </c>
      <c r="W3" s="94">
        <v>44069</v>
      </c>
      <c r="X3" s="27"/>
      <c r="Y3" s="28"/>
    </row>
    <row r="4" spans="1:35" x14ac:dyDescent="0.25">
      <c r="A4" s="66">
        <v>1</v>
      </c>
      <c r="B4" s="67">
        <v>1</v>
      </c>
      <c r="C4" s="67">
        <v>1</v>
      </c>
      <c r="D4" s="67">
        <v>1</v>
      </c>
      <c r="E4" s="67">
        <v>1</v>
      </c>
      <c r="F4" s="67">
        <v>1</v>
      </c>
      <c r="G4" s="67">
        <v>1</v>
      </c>
      <c r="H4" s="67" t="s">
        <v>102</v>
      </c>
      <c r="I4" s="67" t="s">
        <v>168</v>
      </c>
      <c r="J4" s="67">
        <v>0</v>
      </c>
      <c r="K4" s="39"/>
      <c r="M4" s="70">
        <v>1</v>
      </c>
      <c r="N4" s="71">
        <v>1</v>
      </c>
      <c r="O4" s="72">
        <v>0</v>
      </c>
      <c r="P4" s="67">
        <v>0</v>
      </c>
      <c r="Q4" s="67">
        <v>0</v>
      </c>
      <c r="R4" s="67">
        <v>0</v>
      </c>
      <c r="S4" s="67">
        <v>0</v>
      </c>
      <c r="T4" s="67">
        <v>0</v>
      </c>
      <c r="U4" s="67">
        <v>0</v>
      </c>
      <c r="V4" s="67">
        <v>0</v>
      </c>
      <c r="W4" s="41"/>
      <c r="X4" s="26"/>
    </row>
    <row r="5" spans="1:35" x14ac:dyDescent="0.25">
      <c r="A5" s="66">
        <v>2</v>
      </c>
      <c r="B5" s="67">
        <v>6</v>
      </c>
      <c r="C5" s="67">
        <v>1</v>
      </c>
      <c r="D5" s="67">
        <v>2</v>
      </c>
      <c r="E5" s="67">
        <v>2</v>
      </c>
      <c r="F5" s="67">
        <v>1</v>
      </c>
      <c r="G5" s="67">
        <v>1</v>
      </c>
      <c r="H5" s="67">
        <v>2</v>
      </c>
      <c r="I5" s="67" t="s">
        <v>169</v>
      </c>
      <c r="J5" s="67" t="s">
        <v>183</v>
      </c>
      <c r="K5" s="39"/>
      <c r="M5" s="66">
        <v>2</v>
      </c>
      <c r="N5" s="67">
        <v>6</v>
      </c>
      <c r="O5" s="73">
        <v>0</v>
      </c>
      <c r="P5" s="67">
        <v>0</v>
      </c>
      <c r="Q5" s="67">
        <v>0</v>
      </c>
      <c r="R5" s="67">
        <v>0</v>
      </c>
      <c r="S5" s="67">
        <v>0</v>
      </c>
      <c r="T5" s="67">
        <v>0</v>
      </c>
      <c r="U5" s="67">
        <v>0</v>
      </c>
      <c r="V5" s="67">
        <v>0</v>
      </c>
      <c r="W5" s="41"/>
      <c r="X5" s="26"/>
    </row>
    <row r="6" spans="1:35" x14ac:dyDescent="0.25">
      <c r="A6" s="66">
        <v>3</v>
      </c>
      <c r="B6" s="67">
        <v>11</v>
      </c>
      <c r="C6" s="67">
        <v>2</v>
      </c>
      <c r="D6" s="67">
        <v>3</v>
      </c>
      <c r="E6" s="67">
        <v>3</v>
      </c>
      <c r="F6" s="67">
        <v>3</v>
      </c>
      <c r="G6" s="67">
        <v>2</v>
      </c>
      <c r="H6" s="67">
        <v>3</v>
      </c>
      <c r="I6" s="67">
        <v>2</v>
      </c>
      <c r="J6" s="67">
        <v>1</v>
      </c>
      <c r="K6" s="39"/>
      <c r="M6" s="66">
        <v>3</v>
      </c>
      <c r="N6" s="67">
        <v>11</v>
      </c>
      <c r="O6" s="73">
        <v>4</v>
      </c>
      <c r="P6" s="67">
        <v>2</v>
      </c>
      <c r="Q6" s="67">
        <v>0</v>
      </c>
      <c r="R6" s="67">
        <v>1</v>
      </c>
      <c r="S6" s="67">
        <v>0</v>
      </c>
      <c r="T6" s="67">
        <v>0</v>
      </c>
      <c r="U6" s="67">
        <v>0</v>
      </c>
      <c r="V6" s="67">
        <v>0</v>
      </c>
      <c r="W6" s="41"/>
      <c r="X6" s="26"/>
    </row>
    <row r="7" spans="1:35" x14ac:dyDescent="0.25">
      <c r="A7" s="66">
        <v>4</v>
      </c>
      <c r="B7" s="67">
        <v>16</v>
      </c>
      <c r="C7" s="67">
        <v>2</v>
      </c>
      <c r="D7" s="67">
        <v>3</v>
      </c>
      <c r="E7" s="67">
        <v>3</v>
      </c>
      <c r="F7" s="67">
        <v>3</v>
      </c>
      <c r="G7" s="67">
        <v>3</v>
      </c>
      <c r="H7" s="67">
        <v>2</v>
      </c>
      <c r="I7" s="67">
        <v>1</v>
      </c>
      <c r="J7" s="67" t="s">
        <v>169</v>
      </c>
      <c r="K7" s="39"/>
      <c r="M7" s="66">
        <v>4</v>
      </c>
      <c r="N7" s="67">
        <v>16</v>
      </c>
      <c r="O7" s="73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  <c r="V7" s="67">
        <v>0</v>
      </c>
      <c r="W7" s="41"/>
      <c r="X7" s="26"/>
    </row>
    <row r="8" spans="1:35" x14ac:dyDescent="0.25">
      <c r="A8" s="66">
        <v>5</v>
      </c>
      <c r="B8" s="67">
        <v>21</v>
      </c>
      <c r="C8" s="67">
        <v>1</v>
      </c>
      <c r="D8" s="67">
        <v>1</v>
      </c>
      <c r="E8" s="67">
        <v>1</v>
      </c>
      <c r="F8" s="67">
        <v>1</v>
      </c>
      <c r="G8" s="67">
        <v>1</v>
      </c>
      <c r="H8" s="67">
        <v>1</v>
      </c>
      <c r="I8" s="67" t="s">
        <v>169</v>
      </c>
      <c r="J8" s="67" t="s">
        <v>168</v>
      </c>
      <c r="K8" s="39"/>
      <c r="M8" s="66">
        <v>5</v>
      </c>
      <c r="N8" s="67">
        <v>21</v>
      </c>
      <c r="O8" s="73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0</v>
      </c>
      <c r="V8" s="67">
        <v>0</v>
      </c>
      <c r="W8" s="41"/>
      <c r="X8" s="26"/>
    </row>
    <row r="9" spans="1:35" x14ac:dyDescent="0.25">
      <c r="A9" s="66">
        <v>6</v>
      </c>
      <c r="B9" s="67">
        <v>26</v>
      </c>
      <c r="C9" s="67">
        <v>1</v>
      </c>
      <c r="D9" s="67">
        <v>1</v>
      </c>
      <c r="E9" s="67">
        <v>1</v>
      </c>
      <c r="F9" s="67">
        <v>1</v>
      </c>
      <c r="G9" s="67">
        <v>1</v>
      </c>
      <c r="H9" s="67">
        <v>1</v>
      </c>
      <c r="I9" s="67" t="s">
        <v>168</v>
      </c>
      <c r="J9" s="67">
        <v>0</v>
      </c>
      <c r="K9" s="39"/>
      <c r="M9" s="66">
        <v>6</v>
      </c>
      <c r="N9" s="67">
        <v>26</v>
      </c>
      <c r="O9" s="73">
        <v>0</v>
      </c>
      <c r="P9" s="67">
        <v>1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41"/>
      <c r="X9" s="26"/>
    </row>
    <row r="10" spans="1:35" x14ac:dyDescent="0.25">
      <c r="A10" s="66">
        <v>7</v>
      </c>
      <c r="B10" s="67">
        <v>31</v>
      </c>
      <c r="C10" s="67">
        <v>1</v>
      </c>
      <c r="D10" s="67">
        <v>1</v>
      </c>
      <c r="E10" s="67">
        <v>2</v>
      </c>
      <c r="F10" s="67">
        <v>1</v>
      </c>
      <c r="G10" s="67">
        <v>1</v>
      </c>
      <c r="H10" s="67">
        <v>2</v>
      </c>
      <c r="I10" s="67">
        <v>1</v>
      </c>
      <c r="J10" s="67" t="s">
        <v>183</v>
      </c>
      <c r="K10" s="39"/>
      <c r="M10" s="66">
        <v>7</v>
      </c>
      <c r="N10" s="67">
        <v>31</v>
      </c>
      <c r="O10" s="73">
        <v>4</v>
      </c>
      <c r="P10" s="73">
        <v>1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41"/>
      <c r="X10" s="26"/>
    </row>
    <row r="11" spans="1:35" ht="15.75" thickBot="1" x14ac:dyDescent="0.3">
      <c r="A11" s="68">
        <v>8</v>
      </c>
      <c r="B11" s="69">
        <v>36</v>
      </c>
      <c r="C11" s="69">
        <v>1</v>
      </c>
      <c r="D11" s="69">
        <v>1</v>
      </c>
      <c r="E11" s="69">
        <v>1</v>
      </c>
      <c r="F11" s="69">
        <v>2</v>
      </c>
      <c r="G11" s="69">
        <v>1</v>
      </c>
      <c r="H11" s="69">
        <v>1</v>
      </c>
      <c r="I11" s="69" t="s">
        <v>169</v>
      </c>
      <c r="J11" s="67" t="s">
        <v>169</v>
      </c>
      <c r="K11" s="93"/>
      <c r="M11" s="68">
        <v>8</v>
      </c>
      <c r="N11" s="69">
        <v>36</v>
      </c>
      <c r="O11" s="74">
        <v>0</v>
      </c>
      <c r="P11" s="74">
        <v>1</v>
      </c>
      <c r="Q11" s="69">
        <v>0</v>
      </c>
      <c r="R11" s="69">
        <v>0</v>
      </c>
      <c r="S11" s="69">
        <v>0</v>
      </c>
      <c r="T11" s="69">
        <v>0</v>
      </c>
      <c r="U11" s="69">
        <v>0</v>
      </c>
      <c r="V11" s="67">
        <v>0</v>
      </c>
      <c r="W11" s="95"/>
      <c r="X11" s="26"/>
    </row>
    <row r="12" spans="1:35" ht="15.75" thickBot="1" x14ac:dyDescent="0.3">
      <c r="A12" s="113" t="s">
        <v>87</v>
      </c>
      <c r="B12" s="114"/>
      <c r="C12" s="77" t="s">
        <v>117</v>
      </c>
      <c r="D12" s="76" t="s">
        <v>116</v>
      </c>
      <c r="E12" s="76" t="s">
        <v>118</v>
      </c>
      <c r="F12" s="76" t="s">
        <v>119</v>
      </c>
      <c r="G12" s="76" t="s">
        <v>120</v>
      </c>
      <c r="H12" s="76" t="s">
        <v>121</v>
      </c>
      <c r="I12" s="49" t="s">
        <v>170</v>
      </c>
      <c r="J12" s="49" t="s">
        <v>182</v>
      </c>
      <c r="K12" s="40"/>
      <c r="M12" s="113" t="s">
        <v>87</v>
      </c>
      <c r="N12" s="116"/>
      <c r="O12" s="75" t="s">
        <v>117</v>
      </c>
      <c r="P12" s="76" t="s">
        <v>116</v>
      </c>
      <c r="Q12" s="76" t="s">
        <v>118</v>
      </c>
      <c r="R12" s="76" t="s">
        <v>119</v>
      </c>
      <c r="S12" s="76" t="s">
        <v>120</v>
      </c>
      <c r="T12" s="76" t="s">
        <v>121</v>
      </c>
      <c r="U12" s="76" t="s">
        <v>170</v>
      </c>
      <c r="V12" s="49" t="s">
        <v>182</v>
      </c>
      <c r="W12" s="40"/>
      <c r="Y12" s="26"/>
    </row>
    <row r="13" spans="1:35" ht="15.75" thickBot="1" x14ac:dyDescent="0.3">
      <c r="N13" s="26"/>
      <c r="Y13" s="26"/>
    </row>
    <row r="14" spans="1:35" ht="15.75" thickBot="1" x14ac:dyDescent="0.3">
      <c r="A14" s="113" t="s">
        <v>8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5"/>
      <c r="M14" s="113" t="s">
        <v>9</v>
      </c>
      <c r="N14" s="114"/>
      <c r="O14" s="114"/>
      <c r="P14" s="114"/>
      <c r="Q14" s="114"/>
      <c r="R14" s="114"/>
      <c r="S14" s="114"/>
      <c r="T14" s="114"/>
      <c r="U14" s="114"/>
      <c r="V14" s="114"/>
      <c r="W14" s="115"/>
      <c r="Y14" s="117" t="s">
        <v>149</v>
      </c>
      <c r="Z14" s="118"/>
      <c r="AA14" s="118"/>
      <c r="AB14" s="118"/>
      <c r="AC14" s="118"/>
      <c r="AD14" s="118"/>
      <c r="AE14" s="118"/>
      <c r="AF14" s="118"/>
      <c r="AG14" s="118"/>
      <c r="AH14" s="118"/>
      <c r="AI14" s="119"/>
    </row>
    <row r="15" spans="1:35" x14ac:dyDescent="0.25">
      <c r="A15" s="52" t="s">
        <v>36</v>
      </c>
      <c r="B15" s="53" t="s">
        <v>0</v>
      </c>
      <c r="C15" s="57">
        <v>44039</v>
      </c>
      <c r="D15" s="56">
        <v>44041</v>
      </c>
      <c r="E15" s="56">
        <v>44041</v>
      </c>
      <c r="F15" s="56">
        <v>44042</v>
      </c>
      <c r="G15" s="56">
        <v>44044</v>
      </c>
      <c r="H15" s="56">
        <v>44048</v>
      </c>
      <c r="I15" s="57">
        <v>44055</v>
      </c>
      <c r="J15" s="56">
        <v>44062</v>
      </c>
      <c r="K15" s="54">
        <v>44069</v>
      </c>
      <c r="M15" s="52" t="s">
        <v>36</v>
      </c>
      <c r="N15" s="63" t="s">
        <v>0</v>
      </c>
      <c r="O15" s="56">
        <v>44039</v>
      </c>
      <c r="P15" s="56">
        <v>44041</v>
      </c>
      <c r="Q15" s="56">
        <v>44041</v>
      </c>
      <c r="R15" s="56">
        <v>44042</v>
      </c>
      <c r="S15" s="56">
        <v>44044</v>
      </c>
      <c r="T15" s="56">
        <v>44048</v>
      </c>
      <c r="U15" s="56">
        <v>44055</v>
      </c>
      <c r="V15" s="56">
        <v>44062</v>
      </c>
      <c r="W15" s="54">
        <v>44069</v>
      </c>
      <c r="X15" s="27"/>
      <c r="Y15" s="52" t="s">
        <v>36</v>
      </c>
      <c r="Z15" s="53" t="s">
        <v>0</v>
      </c>
      <c r="AA15" s="57">
        <v>44039</v>
      </c>
      <c r="AB15" s="57">
        <v>44041</v>
      </c>
      <c r="AC15" s="56">
        <v>44041</v>
      </c>
      <c r="AD15" s="56">
        <v>44042</v>
      </c>
      <c r="AE15" s="56">
        <v>44044</v>
      </c>
      <c r="AF15" s="56">
        <v>44048</v>
      </c>
      <c r="AG15" s="57">
        <v>44055</v>
      </c>
      <c r="AH15" s="56">
        <v>44062</v>
      </c>
      <c r="AI15" s="54">
        <v>44069</v>
      </c>
    </row>
    <row r="16" spans="1:35" ht="54.75" customHeight="1" x14ac:dyDescent="0.25">
      <c r="A16" s="43">
        <v>1</v>
      </c>
      <c r="B16" s="45">
        <v>1</v>
      </c>
      <c r="C16" s="58" t="s">
        <v>123</v>
      </c>
      <c r="D16" s="59" t="s">
        <v>127</v>
      </c>
      <c r="E16" s="59" t="s">
        <v>127</v>
      </c>
      <c r="F16" s="59" t="s">
        <v>123</v>
      </c>
      <c r="G16" s="59" t="s">
        <v>131</v>
      </c>
      <c r="H16" s="59" t="s">
        <v>139</v>
      </c>
      <c r="I16" s="61" t="s">
        <v>171</v>
      </c>
      <c r="J16" s="59" t="s">
        <v>184</v>
      </c>
      <c r="K16" s="51"/>
      <c r="M16" s="66">
        <v>1</v>
      </c>
      <c r="N16" s="73">
        <v>1</v>
      </c>
      <c r="O16" s="59" t="s">
        <v>126</v>
      </c>
      <c r="P16" s="59" t="s">
        <v>126</v>
      </c>
      <c r="Q16" s="59" t="s">
        <v>126</v>
      </c>
      <c r="R16" s="64" t="s">
        <v>145</v>
      </c>
      <c r="S16" s="64" t="s">
        <v>146</v>
      </c>
      <c r="T16" s="64" t="s">
        <v>147</v>
      </c>
      <c r="U16" s="59" t="s">
        <v>175</v>
      </c>
      <c r="V16" s="87" t="s">
        <v>185</v>
      </c>
      <c r="W16" s="39"/>
      <c r="Y16" s="66">
        <v>1</v>
      </c>
      <c r="Z16" s="67">
        <v>1</v>
      </c>
      <c r="AA16" s="73"/>
      <c r="AB16" s="71"/>
      <c r="AC16" s="83"/>
      <c r="AD16" s="59"/>
      <c r="AE16" s="59"/>
      <c r="AF16" s="47"/>
      <c r="AG16" s="88"/>
      <c r="AH16" s="89"/>
      <c r="AI16" s="51"/>
    </row>
    <row r="17" spans="1:35" ht="58.5" customHeight="1" x14ac:dyDescent="0.25">
      <c r="A17" s="43">
        <v>2</v>
      </c>
      <c r="B17" s="45">
        <v>6</v>
      </c>
      <c r="C17" s="58" t="s">
        <v>123</v>
      </c>
      <c r="D17" s="59" t="s">
        <v>123</v>
      </c>
      <c r="E17" s="59" t="s">
        <v>123</v>
      </c>
      <c r="F17" s="59" t="s">
        <v>128</v>
      </c>
      <c r="G17" s="59" t="s">
        <v>132</v>
      </c>
      <c r="H17" s="59" t="s">
        <v>139</v>
      </c>
      <c r="I17" s="61" t="s">
        <v>171</v>
      </c>
      <c r="J17" s="59" t="s">
        <v>184</v>
      </c>
      <c r="K17" s="51"/>
      <c r="M17" s="66">
        <v>2</v>
      </c>
      <c r="N17" s="73">
        <v>6</v>
      </c>
      <c r="O17" s="59" t="s">
        <v>126</v>
      </c>
      <c r="P17" s="59" t="s">
        <v>126</v>
      </c>
      <c r="Q17" s="59" t="s">
        <v>126</v>
      </c>
      <c r="R17" s="64" t="s">
        <v>145</v>
      </c>
      <c r="S17" s="64" t="s">
        <v>146</v>
      </c>
      <c r="T17" s="64" t="s">
        <v>147</v>
      </c>
      <c r="U17" s="65" t="s">
        <v>175</v>
      </c>
      <c r="V17" s="87" t="s">
        <v>185</v>
      </c>
      <c r="W17" s="39"/>
      <c r="Y17" s="66">
        <v>2</v>
      </c>
      <c r="Z17" s="67">
        <v>6</v>
      </c>
      <c r="AA17" s="79" t="s">
        <v>150</v>
      </c>
      <c r="AB17" s="67"/>
      <c r="AC17" s="83"/>
      <c r="AD17" s="59"/>
      <c r="AE17" s="67"/>
      <c r="AF17" s="47"/>
      <c r="AG17" s="64" t="s">
        <v>178</v>
      </c>
      <c r="AH17" s="85" t="s">
        <v>186</v>
      </c>
      <c r="AI17" s="51"/>
    </row>
    <row r="18" spans="1:35" ht="57.75" customHeight="1" x14ac:dyDescent="0.25">
      <c r="A18" s="43">
        <v>3</v>
      </c>
      <c r="B18" s="45">
        <v>11</v>
      </c>
      <c r="C18" s="58" t="s">
        <v>124</v>
      </c>
      <c r="D18" s="59" t="s">
        <v>123</v>
      </c>
      <c r="E18" s="59" t="s">
        <v>123</v>
      </c>
      <c r="F18" s="59" t="s">
        <v>129</v>
      </c>
      <c r="G18" s="59" t="s">
        <v>133</v>
      </c>
      <c r="H18" s="59" t="s">
        <v>140</v>
      </c>
      <c r="I18" s="61" t="s">
        <v>172</v>
      </c>
      <c r="J18" s="59" t="s">
        <v>184</v>
      </c>
      <c r="K18" s="51"/>
      <c r="M18" s="66">
        <v>3</v>
      </c>
      <c r="N18" s="73">
        <v>11</v>
      </c>
      <c r="O18" s="59" t="s">
        <v>126</v>
      </c>
      <c r="P18" s="59" t="s">
        <v>126</v>
      </c>
      <c r="Q18" s="59" t="s">
        <v>126</v>
      </c>
      <c r="R18" s="64" t="s">
        <v>145</v>
      </c>
      <c r="S18" s="64" t="s">
        <v>146</v>
      </c>
      <c r="T18" s="64" t="s">
        <v>147</v>
      </c>
      <c r="U18" s="59" t="s">
        <v>176</v>
      </c>
      <c r="V18" s="87" t="s">
        <v>185</v>
      </c>
      <c r="W18" s="39"/>
      <c r="Y18" s="66">
        <v>3</v>
      </c>
      <c r="Z18" s="67">
        <v>11</v>
      </c>
      <c r="AA18" s="73"/>
      <c r="AB18" s="67"/>
      <c r="AC18" s="83"/>
      <c r="AD18" s="59"/>
      <c r="AE18" s="67"/>
      <c r="AF18" s="59"/>
      <c r="AG18" s="64"/>
      <c r="AH18" s="85" t="s">
        <v>186</v>
      </c>
      <c r="AI18" s="51"/>
    </row>
    <row r="19" spans="1:35" ht="123" customHeight="1" x14ac:dyDescent="0.25">
      <c r="A19" s="43">
        <v>4</v>
      </c>
      <c r="B19" s="45">
        <v>16</v>
      </c>
      <c r="C19" s="58" t="s">
        <v>123</v>
      </c>
      <c r="D19" s="59" t="s">
        <v>127</v>
      </c>
      <c r="E19" s="59" t="s">
        <v>123</v>
      </c>
      <c r="F19" s="59" t="s">
        <v>130</v>
      </c>
      <c r="G19" s="59" t="s">
        <v>134</v>
      </c>
      <c r="H19" s="59" t="s">
        <v>141</v>
      </c>
      <c r="I19" s="61" t="s">
        <v>172</v>
      </c>
      <c r="J19" s="59" t="s">
        <v>184</v>
      </c>
      <c r="K19" s="51"/>
      <c r="M19" s="66">
        <v>4</v>
      </c>
      <c r="N19" s="73">
        <v>16</v>
      </c>
      <c r="O19" s="59" t="s">
        <v>126</v>
      </c>
      <c r="P19" s="59" t="s">
        <v>126</v>
      </c>
      <c r="Q19" s="59" t="s">
        <v>126</v>
      </c>
      <c r="R19" s="64" t="s">
        <v>145</v>
      </c>
      <c r="S19" s="64" t="s">
        <v>146</v>
      </c>
      <c r="T19" s="64" t="s">
        <v>147</v>
      </c>
      <c r="U19" s="59" t="s">
        <v>176</v>
      </c>
      <c r="V19" s="87" t="s">
        <v>185</v>
      </c>
      <c r="W19" s="39"/>
      <c r="Y19" s="66">
        <v>4</v>
      </c>
      <c r="Z19" s="67">
        <v>16</v>
      </c>
      <c r="AA19" s="80" t="s">
        <v>154</v>
      </c>
      <c r="AB19" s="82" t="s">
        <v>154</v>
      </c>
      <c r="AC19" s="82" t="s">
        <v>154</v>
      </c>
      <c r="AD19" s="83" t="s">
        <v>154</v>
      </c>
      <c r="AE19" s="85" t="s">
        <v>158</v>
      </c>
      <c r="AF19" s="85" t="s">
        <v>161</v>
      </c>
      <c r="AG19" s="64" t="s">
        <v>179</v>
      </c>
      <c r="AH19" s="85" t="s">
        <v>187</v>
      </c>
      <c r="AI19" s="51"/>
    </row>
    <row r="20" spans="1:35" ht="60" x14ac:dyDescent="0.25">
      <c r="A20" s="43">
        <v>5</v>
      </c>
      <c r="B20" s="45">
        <v>21</v>
      </c>
      <c r="C20" s="58" t="s">
        <v>125</v>
      </c>
      <c r="D20" s="59" t="s">
        <v>127</v>
      </c>
      <c r="E20" s="59" t="s">
        <v>127</v>
      </c>
      <c r="F20" s="59" t="s">
        <v>127</v>
      </c>
      <c r="G20" s="59" t="s">
        <v>135</v>
      </c>
      <c r="H20" s="59" t="s">
        <v>142</v>
      </c>
      <c r="I20" s="58" t="s">
        <v>173</v>
      </c>
      <c r="J20" s="59" t="s">
        <v>184</v>
      </c>
      <c r="K20" s="51"/>
      <c r="M20" s="66">
        <v>5</v>
      </c>
      <c r="N20" s="73">
        <v>21</v>
      </c>
      <c r="O20" s="59" t="s">
        <v>126</v>
      </c>
      <c r="P20" s="59" t="s">
        <v>126</v>
      </c>
      <c r="Q20" s="59" t="s">
        <v>126</v>
      </c>
      <c r="R20" s="64" t="s">
        <v>145</v>
      </c>
      <c r="S20" s="64" t="s">
        <v>146</v>
      </c>
      <c r="T20" s="64" t="s">
        <v>147</v>
      </c>
      <c r="U20" s="59" t="s">
        <v>175</v>
      </c>
      <c r="V20" s="87" t="s">
        <v>185</v>
      </c>
      <c r="W20" s="39"/>
      <c r="Y20" s="66">
        <v>5</v>
      </c>
      <c r="Z20" s="67">
        <v>21</v>
      </c>
      <c r="AA20" s="78"/>
      <c r="AB20" s="67"/>
      <c r="AC20" s="83"/>
      <c r="AD20" s="47"/>
      <c r="AE20" s="85" t="s">
        <v>159</v>
      </c>
      <c r="AF20" s="64" t="s">
        <v>162</v>
      </c>
      <c r="AG20" s="85" t="s">
        <v>188</v>
      </c>
      <c r="AH20" s="85" t="s">
        <v>188</v>
      </c>
      <c r="AI20" s="51"/>
    </row>
    <row r="21" spans="1:35" ht="54" customHeight="1" x14ac:dyDescent="0.25">
      <c r="A21" s="43">
        <v>6</v>
      </c>
      <c r="B21" s="45">
        <v>26</v>
      </c>
      <c r="C21" s="58" t="s">
        <v>123</v>
      </c>
      <c r="D21" s="59" t="s">
        <v>123</v>
      </c>
      <c r="E21" s="59" t="s">
        <v>123</v>
      </c>
      <c r="F21" s="59" t="s">
        <v>123</v>
      </c>
      <c r="G21" s="59" t="s">
        <v>136</v>
      </c>
      <c r="H21" s="59" t="s">
        <v>143</v>
      </c>
      <c r="I21" s="61" t="s">
        <v>171</v>
      </c>
      <c r="J21" s="59" t="s">
        <v>184</v>
      </c>
      <c r="K21" s="51"/>
      <c r="M21" s="66">
        <v>6</v>
      </c>
      <c r="N21" s="73">
        <v>26</v>
      </c>
      <c r="O21" s="59" t="s">
        <v>126</v>
      </c>
      <c r="P21" s="59" t="s">
        <v>126</v>
      </c>
      <c r="Q21" s="59" t="s">
        <v>126</v>
      </c>
      <c r="R21" s="64" t="s">
        <v>145</v>
      </c>
      <c r="S21" s="64" t="s">
        <v>146</v>
      </c>
      <c r="T21" s="64" t="s">
        <v>147</v>
      </c>
      <c r="U21" s="64" t="s">
        <v>175</v>
      </c>
      <c r="V21" s="87" t="s">
        <v>185</v>
      </c>
      <c r="W21" s="39"/>
      <c r="Y21" s="66">
        <v>6</v>
      </c>
      <c r="Z21" s="67">
        <v>26</v>
      </c>
      <c r="AA21" s="73"/>
      <c r="AB21" s="67"/>
      <c r="AC21" s="83"/>
      <c r="AD21" s="85" t="s">
        <v>156</v>
      </c>
      <c r="AE21" s="67"/>
      <c r="AF21" s="85" t="s">
        <v>163</v>
      </c>
      <c r="AG21" s="85" t="s">
        <v>189</v>
      </c>
      <c r="AH21" s="84"/>
      <c r="AI21" s="51"/>
    </row>
    <row r="22" spans="1:35" ht="105" x14ac:dyDescent="0.25">
      <c r="A22" s="43">
        <v>7</v>
      </c>
      <c r="B22" s="45">
        <v>31</v>
      </c>
      <c r="C22" s="58" t="s">
        <v>123</v>
      </c>
      <c r="D22" s="59" t="s">
        <v>123</v>
      </c>
      <c r="E22" s="59" t="s">
        <v>123</v>
      </c>
      <c r="F22" s="59" t="s">
        <v>127</v>
      </c>
      <c r="G22" s="59" t="s">
        <v>137</v>
      </c>
      <c r="H22" s="59" t="s">
        <v>144</v>
      </c>
      <c r="I22" s="61" t="s">
        <v>171</v>
      </c>
      <c r="J22" s="59" t="s">
        <v>184</v>
      </c>
      <c r="K22" s="51"/>
      <c r="M22" s="66">
        <v>7</v>
      </c>
      <c r="N22" s="73">
        <v>31</v>
      </c>
      <c r="O22" s="59" t="s">
        <v>126</v>
      </c>
      <c r="P22" s="59" t="s">
        <v>126</v>
      </c>
      <c r="Q22" s="59" t="s">
        <v>126</v>
      </c>
      <c r="R22" s="64" t="s">
        <v>146</v>
      </c>
      <c r="S22" s="64" t="s">
        <v>146</v>
      </c>
      <c r="T22" s="64" t="s">
        <v>148</v>
      </c>
      <c r="U22" s="64" t="s">
        <v>177</v>
      </c>
      <c r="V22" s="87" t="s">
        <v>185</v>
      </c>
      <c r="W22" s="39"/>
      <c r="Y22" s="66">
        <v>7</v>
      </c>
      <c r="Z22" s="67">
        <v>31</v>
      </c>
      <c r="AA22" s="79" t="s">
        <v>151</v>
      </c>
      <c r="AB22" s="83" t="s">
        <v>154</v>
      </c>
      <c r="AC22" s="83" t="s">
        <v>154</v>
      </c>
      <c r="AD22" s="83" t="s">
        <v>154</v>
      </c>
      <c r="AE22" s="85" t="s">
        <v>160</v>
      </c>
      <c r="AF22" s="85" t="s">
        <v>164</v>
      </c>
      <c r="AG22" s="85" t="s">
        <v>180</v>
      </c>
      <c r="AH22" s="85" t="s">
        <v>190</v>
      </c>
      <c r="AI22" s="51"/>
    </row>
    <row r="23" spans="1:35" ht="54.75" customHeight="1" thickBot="1" x14ac:dyDescent="0.3">
      <c r="A23" s="44">
        <v>8</v>
      </c>
      <c r="B23" s="46">
        <v>36</v>
      </c>
      <c r="C23" s="58" t="s">
        <v>123</v>
      </c>
      <c r="D23" s="59" t="s">
        <v>123</v>
      </c>
      <c r="E23" s="59" t="s">
        <v>123</v>
      </c>
      <c r="F23" s="59" t="s">
        <v>127</v>
      </c>
      <c r="G23" s="59" t="s">
        <v>138</v>
      </c>
      <c r="H23" s="60" t="s">
        <v>139</v>
      </c>
      <c r="I23" s="61" t="s">
        <v>174</v>
      </c>
      <c r="J23" s="59" t="s">
        <v>184</v>
      </c>
      <c r="K23" s="51"/>
      <c r="M23" s="68">
        <v>8</v>
      </c>
      <c r="N23" s="73">
        <v>36</v>
      </c>
      <c r="O23" s="59" t="s">
        <v>126</v>
      </c>
      <c r="P23" s="59" t="s">
        <v>126</v>
      </c>
      <c r="Q23" s="59" t="s">
        <v>126</v>
      </c>
      <c r="R23" s="64" t="s">
        <v>146</v>
      </c>
      <c r="S23" s="64" t="s">
        <v>146</v>
      </c>
      <c r="T23" s="64" t="s">
        <v>148</v>
      </c>
      <c r="U23" s="64" t="s">
        <v>177</v>
      </c>
      <c r="V23" s="87" t="s">
        <v>185</v>
      </c>
      <c r="W23" s="39"/>
      <c r="Y23" s="68">
        <v>8</v>
      </c>
      <c r="Z23" s="69">
        <v>36</v>
      </c>
      <c r="AA23" s="79" t="s">
        <v>151</v>
      </c>
      <c r="AB23" s="67" t="s">
        <v>40</v>
      </c>
      <c r="AC23" s="83"/>
      <c r="AD23" s="47"/>
      <c r="AE23" s="67"/>
      <c r="AF23" s="47"/>
      <c r="AG23" s="59"/>
      <c r="AH23" s="84"/>
      <c r="AI23" s="51"/>
    </row>
    <row r="24" spans="1:35" ht="15.75" thickBot="1" x14ac:dyDescent="0.3">
      <c r="A24" s="113" t="s">
        <v>87</v>
      </c>
      <c r="B24" s="116"/>
      <c r="C24" s="48" t="s">
        <v>117</v>
      </c>
      <c r="D24" s="49" t="s">
        <v>116</v>
      </c>
      <c r="E24" s="49" t="s">
        <v>118</v>
      </c>
      <c r="F24" s="49" t="s">
        <v>119</v>
      </c>
      <c r="G24" s="49" t="s">
        <v>120</v>
      </c>
      <c r="H24" s="49" t="s">
        <v>121</v>
      </c>
      <c r="I24" s="62" t="s">
        <v>170</v>
      </c>
      <c r="J24" s="49" t="s">
        <v>182</v>
      </c>
      <c r="K24" s="42"/>
      <c r="M24" s="113" t="s">
        <v>87</v>
      </c>
      <c r="N24" s="116"/>
      <c r="O24" s="50" t="s">
        <v>117</v>
      </c>
      <c r="P24" s="49" t="s">
        <v>116</v>
      </c>
      <c r="Q24" s="49" t="s">
        <v>118</v>
      </c>
      <c r="R24" s="49" t="s">
        <v>119</v>
      </c>
      <c r="S24" s="49" t="s">
        <v>120</v>
      </c>
      <c r="T24" s="49" t="s">
        <v>121</v>
      </c>
      <c r="U24" s="49" t="s">
        <v>170</v>
      </c>
      <c r="V24" s="49" t="s">
        <v>182</v>
      </c>
      <c r="W24" s="42"/>
      <c r="Y24" s="113" t="s">
        <v>87</v>
      </c>
      <c r="Z24" s="116"/>
      <c r="AA24" s="77" t="s">
        <v>117</v>
      </c>
      <c r="AB24" s="76" t="s">
        <v>116</v>
      </c>
      <c r="AC24" s="76" t="s">
        <v>118</v>
      </c>
      <c r="AD24" s="76" t="s">
        <v>119</v>
      </c>
      <c r="AE24" s="76" t="s">
        <v>120</v>
      </c>
      <c r="AF24" s="76" t="s">
        <v>121</v>
      </c>
      <c r="AG24" s="123" t="s">
        <v>170</v>
      </c>
      <c r="AH24" s="49" t="s">
        <v>182</v>
      </c>
      <c r="AI24" s="42"/>
    </row>
    <row r="25" spans="1:35" ht="285.75" thickBot="1" x14ac:dyDescent="0.3">
      <c r="N25" s="26"/>
      <c r="Y25" s="111" t="s">
        <v>152</v>
      </c>
      <c r="Z25" s="112"/>
      <c r="AA25" s="81" t="s">
        <v>153</v>
      </c>
      <c r="AB25" s="81" t="s">
        <v>155</v>
      </c>
      <c r="AC25" s="49"/>
      <c r="AD25" s="86" t="s">
        <v>157</v>
      </c>
      <c r="AE25" s="49"/>
      <c r="AF25" s="49"/>
      <c r="AG25" s="86" t="s">
        <v>181</v>
      </c>
      <c r="AH25" s="86" t="s">
        <v>191</v>
      </c>
      <c r="AI25" s="42"/>
    </row>
    <row r="26" spans="1:35" x14ac:dyDescent="0.25">
      <c r="N26" s="26"/>
      <c r="Y26" s="26"/>
    </row>
    <row r="27" spans="1:35" x14ac:dyDescent="0.25">
      <c r="N27" s="26"/>
      <c r="Y27" s="26"/>
    </row>
    <row r="28" spans="1:35" x14ac:dyDescent="0.25">
      <c r="N28" s="26"/>
      <c r="Y28" s="26"/>
    </row>
    <row r="29" spans="1:35" x14ac:dyDescent="0.25">
      <c r="N29" s="26"/>
      <c r="Y29" s="26"/>
    </row>
    <row r="30" spans="1:35" x14ac:dyDescent="0.25">
      <c r="N30" s="26"/>
      <c r="Y30" s="26"/>
    </row>
    <row r="31" spans="1:35" x14ac:dyDescent="0.25">
      <c r="N31" s="26"/>
      <c r="Y31" s="26"/>
    </row>
    <row r="32" spans="1:35" x14ac:dyDescent="0.25">
      <c r="N32" s="26"/>
      <c r="Y32" s="26"/>
    </row>
    <row r="33" spans="14:25" x14ac:dyDescent="0.25">
      <c r="N33" s="26"/>
      <c r="Y33" s="26"/>
    </row>
    <row r="34" spans="14:25" x14ac:dyDescent="0.25">
      <c r="N34" s="26"/>
      <c r="Y34" s="26"/>
    </row>
    <row r="35" spans="14:25" x14ac:dyDescent="0.25">
      <c r="N35" s="26"/>
      <c r="Y35" s="26"/>
    </row>
    <row r="36" spans="14:25" x14ac:dyDescent="0.25">
      <c r="N36" s="26"/>
      <c r="Y36" s="26"/>
    </row>
    <row r="37" spans="14:25" x14ac:dyDescent="0.25">
      <c r="N37" s="26"/>
      <c r="Y37" s="26"/>
    </row>
    <row r="38" spans="14:25" x14ac:dyDescent="0.25">
      <c r="N38" s="26"/>
      <c r="Y38" s="26"/>
    </row>
    <row r="39" spans="14:25" x14ac:dyDescent="0.25">
      <c r="N39" s="26"/>
      <c r="Y39" s="26"/>
    </row>
    <row r="40" spans="14:25" x14ac:dyDescent="0.25">
      <c r="N40" s="26"/>
      <c r="Y40" s="26"/>
    </row>
    <row r="41" spans="14:25" x14ac:dyDescent="0.25">
      <c r="N41" s="26"/>
      <c r="Y41" s="26"/>
    </row>
    <row r="42" spans="14:25" x14ac:dyDescent="0.25">
      <c r="N42" s="26"/>
      <c r="Y42" s="26"/>
    </row>
  </sheetData>
  <mergeCells count="11">
    <mergeCell ref="Y25:Z25"/>
    <mergeCell ref="A2:K2"/>
    <mergeCell ref="M2:W2"/>
    <mergeCell ref="A24:B24"/>
    <mergeCell ref="M24:N24"/>
    <mergeCell ref="Y14:AI14"/>
    <mergeCell ref="Y24:Z24"/>
    <mergeCell ref="A12:B12"/>
    <mergeCell ref="M12:N12"/>
    <mergeCell ref="A14:K14"/>
    <mergeCell ref="M14:W1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42AB-394D-428C-896C-C148F55A53BC}">
  <dimension ref="A1:AB32"/>
  <sheetViews>
    <sheetView zoomScale="90" zoomScaleNormal="90" workbookViewId="0">
      <selection activeCell="AC31" sqref="AC31"/>
    </sheetView>
  </sheetViews>
  <sheetFormatPr defaultRowHeight="15" x14ac:dyDescent="0.25"/>
  <cols>
    <col min="2" max="2" width="13.28515625" customWidth="1"/>
    <col min="9" max="9" width="12.42578125" customWidth="1"/>
    <col min="10" max="10" width="11.42578125" customWidth="1"/>
    <col min="12" max="12" width="12.5703125" customWidth="1"/>
    <col min="21" max="21" width="11" customWidth="1"/>
    <col min="22" max="22" width="10.28515625" customWidth="1"/>
  </cols>
  <sheetData>
    <row r="1" spans="1:22" x14ac:dyDescent="0.25">
      <c r="B1" s="29" t="s">
        <v>39</v>
      </c>
      <c r="N1" s="29" t="s">
        <v>37</v>
      </c>
      <c r="U1" s="29"/>
      <c r="V1" s="29"/>
    </row>
    <row r="2" spans="1:22" x14ac:dyDescent="0.25">
      <c r="B2" s="26"/>
      <c r="C2" s="110" t="s">
        <v>29</v>
      </c>
      <c r="D2" s="110"/>
      <c r="E2" s="110"/>
      <c r="F2" s="110"/>
      <c r="N2" s="26"/>
      <c r="O2" s="110" t="s">
        <v>29</v>
      </c>
      <c r="P2" s="110"/>
      <c r="Q2" s="110"/>
      <c r="R2" s="110"/>
      <c r="U2" s="26"/>
      <c r="V2" s="26"/>
    </row>
    <row r="3" spans="1:22" x14ac:dyDescent="0.25">
      <c r="A3" t="s">
        <v>36</v>
      </c>
      <c r="B3" s="26" t="s">
        <v>0</v>
      </c>
      <c r="C3" s="27">
        <v>44039</v>
      </c>
      <c r="D3" s="27">
        <v>44041</v>
      </c>
      <c r="E3" s="27">
        <v>44041</v>
      </c>
      <c r="F3" s="27">
        <v>44042</v>
      </c>
      <c r="G3" s="27">
        <v>44044</v>
      </c>
      <c r="H3" s="27">
        <v>44048</v>
      </c>
      <c r="I3" s="33">
        <v>44055</v>
      </c>
      <c r="J3" s="28">
        <v>44031</v>
      </c>
      <c r="K3" s="27"/>
      <c r="L3" s="27"/>
      <c r="M3" t="s">
        <v>86</v>
      </c>
      <c r="N3" s="26" t="s">
        <v>0</v>
      </c>
      <c r="O3" s="27">
        <v>44039</v>
      </c>
      <c r="P3" s="27">
        <v>44041</v>
      </c>
      <c r="Q3" s="27">
        <v>44041</v>
      </c>
      <c r="R3" s="27">
        <v>44042</v>
      </c>
      <c r="S3" s="27">
        <v>44044</v>
      </c>
      <c r="T3" s="27">
        <v>44048</v>
      </c>
      <c r="U3" s="33">
        <v>44055</v>
      </c>
      <c r="V3" s="28">
        <v>44031</v>
      </c>
    </row>
    <row r="4" spans="1:22" x14ac:dyDescent="0.25">
      <c r="A4">
        <v>1</v>
      </c>
      <c r="B4" s="26">
        <v>5</v>
      </c>
      <c r="C4">
        <v>1</v>
      </c>
      <c r="D4">
        <v>1</v>
      </c>
      <c r="E4">
        <v>1</v>
      </c>
      <c r="F4">
        <v>1</v>
      </c>
      <c r="G4">
        <v>1</v>
      </c>
      <c r="H4" s="38">
        <v>0</v>
      </c>
      <c r="I4">
        <v>0</v>
      </c>
      <c r="J4">
        <v>0</v>
      </c>
      <c r="M4">
        <v>1</v>
      </c>
      <c r="N4" s="26">
        <v>5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 s="38">
        <v>0</v>
      </c>
      <c r="V4" s="38">
        <v>0</v>
      </c>
    </row>
    <row r="5" spans="1:22" x14ac:dyDescent="0.25">
      <c r="A5">
        <v>2</v>
      </c>
      <c r="B5" s="26">
        <v>10</v>
      </c>
      <c r="C5">
        <v>1</v>
      </c>
      <c r="D5">
        <v>2</v>
      </c>
      <c r="E5">
        <v>2</v>
      </c>
      <c r="F5">
        <v>1</v>
      </c>
      <c r="G5">
        <v>1</v>
      </c>
      <c r="H5">
        <v>2</v>
      </c>
      <c r="I5">
        <v>0</v>
      </c>
      <c r="J5">
        <v>0</v>
      </c>
      <c r="M5">
        <v>2</v>
      </c>
      <c r="N5" s="26">
        <v>10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 s="38">
        <v>0</v>
      </c>
      <c r="V5" s="38">
        <v>0</v>
      </c>
    </row>
    <row r="6" spans="1:22" x14ac:dyDescent="0.25">
      <c r="A6">
        <v>3</v>
      </c>
      <c r="B6" s="26">
        <v>15</v>
      </c>
      <c r="C6">
        <v>2</v>
      </c>
      <c r="D6">
        <v>3</v>
      </c>
      <c r="E6">
        <v>3</v>
      </c>
      <c r="F6">
        <v>3</v>
      </c>
      <c r="G6">
        <v>2</v>
      </c>
      <c r="H6">
        <v>3</v>
      </c>
      <c r="I6">
        <v>2</v>
      </c>
      <c r="J6">
        <v>1</v>
      </c>
      <c r="M6">
        <v>3</v>
      </c>
      <c r="N6" s="26">
        <v>15</v>
      </c>
      <c r="O6">
        <v>4</v>
      </c>
      <c r="P6">
        <v>2</v>
      </c>
      <c r="Q6">
        <v>0</v>
      </c>
      <c r="R6">
        <v>1</v>
      </c>
      <c r="S6">
        <v>0</v>
      </c>
      <c r="T6">
        <v>0</v>
      </c>
      <c r="U6" s="38">
        <v>0</v>
      </c>
      <c r="V6" s="38">
        <v>0</v>
      </c>
    </row>
    <row r="7" spans="1:22" x14ac:dyDescent="0.25">
      <c r="A7">
        <v>4</v>
      </c>
      <c r="B7" s="26">
        <v>20</v>
      </c>
      <c r="C7">
        <v>2</v>
      </c>
      <c r="D7">
        <v>3</v>
      </c>
      <c r="E7">
        <v>3</v>
      </c>
      <c r="F7">
        <v>3</v>
      </c>
      <c r="G7">
        <v>3</v>
      </c>
      <c r="H7">
        <v>2</v>
      </c>
      <c r="I7">
        <v>1</v>
      </c>
      <c r="J7">
        <v>0</v>
      </c>
      <c r="M7">
        <v>4</v>
      </c>
      <c r="N7" s="26">
        <v>20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 s="38">
        <v>0</v>
      </c>
      <c r="V7" s="38">
        <v>0</v>
      </c>
    </row>
    <row r="8" spans="1:22" x14ac:dyDescent="0.25">
      <c r="A8">
        <v>5</v>
      </c>
      <c r="B8" s="26">
        <v>25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0</v>
      </c>
      <c r="J8">
        <v>0</v>
      </c>
      <c r="M8">
        <v>5</v>
      </c>
      <c r="N8" s="26">
        <v>25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 s="38">
        <v>0</v>
      </c>
      <c r="V8" s="38">
        <v>0</v>
      </c>
    </row>
    <row r="9" spans="1:22" x14ac:dyDescent="0.25">
      <c r="A9">
        <v>6</v>
      </c>
      <c r="B9" s="26">
        <v>30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0</v>
      </c>
      <c r="J9">
        <v>0</v>
      </c>
      <c r="M9">
        <v>6</v>
      </c>
      <c r="N9" s="26">
        <v>30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 s="38">
        <v>0</v>
      </c>
      <c r="V9" s="38">
        <v>0</v>
      </c>
    </row>
    <row r="10" spans="1:22" x14ac:dyDescent="0.25">
      <c r="A10">
        <v>7</v>
      </c>
      <c r="B10" s="26">
        <v>35</v>
      </c>
      <c r="C10">
        <v>1</v>
      </c>
      <c r="D10">
        <v>1</v>
      </c>
      <c r="E10">
        <v>2</v>
      </c>
      <c r="F10">
        <v>1</v>
      </c>
      <c r="G10">
        <v>1</v>
      </c>
      <c r="H10">
        <v>2</v>
      </c>
      <c r="I10">
        <v>1</v>
      </c>
      <c r="J10">
        <v>0</v>
      </c>
      <c r="M10">
        <v>7</v>
      </c>
      <c r="N10" s="26">
        <v>35</v>
      </c>
      <c r="O10">
        <v>4</v>
      </c>
      <c r="P10">
        <v>1</v>
      </c>
      <c r="Q10">
        <v>0</v>
      </c>
      <c r="R10">
        <v>0</v>
      </c>
      <c r="S10">
        <v>0</v>
      </c>
      <c r="T10">
        <v>0</v>
      </c>
      <c r="U10" s="38">
        <v>0</v>
      </c>
      <c r="V10" s="38">
        <v>0</v>
      </c>
    </row>
    <row r="11" spans="1:22" x14ac:dyDescent="0.25">
      <c r="A11">
        <v>8</v>
      </c>
      <c r="B11" s="26">
        <v>40</v>
      </c>
      <c r="C11">
        <v>1</v>
      </c>
      <c r="D11">
        <v>1</v>
      </c>
      <c r="E11">
        <v>1</v>
      </c>
      <c r="F11">
        <v>2</v>
      </c>
      <c r="G11">
        <v>1</v>
      </c>
      <c r="H11">
        <v>1</v>
      </c>
      <c r="I11">
        <v>0</v>
      </c>
      <c r="J11">
        <v>0</v>
      </c>
      <c r="M11">
        <v>8</v>
      </c>
      <c r="N11" s="26">
        <v>40</v>
      </c>
      <c r="O11">
        <v>0</v>
      </c>
      <c r="P11">
        <v>1</v>
      </c>
      <c r="Q11">
        <v>0</v>
      </c>
      <c r="R11">
        <v>0</v>
      </c>
      <c r="S11">
        <v>0</v>
      </c>
      <c r="T11">
        <v>0</v>
      </c>
      <c r="U11" s="38">
        <v>0</v>
      </c>
      <c r="V11" s="38">
        <v>0</v>
      </c>
    </row>
    <row r="12" spans="1:22" x14ac:dyDescent="0.25">
      <c r="A12" s="25"/>
      <c r="B12" s="26"/>
      <c r="N12" s="26"/>
    </row>
    <row r="13" spans="1:22" x14ac:dyDescent="0.25">
      <c r="A13" s="110" t="s">
        <v>91</v>
      </c>
      <c r="B13" s="110"/>
      <c r="C13">
        <f>AVERAGE(C4:C11)</f>
        <v>1.25</v>
      </c>
      <c r="D13">
        <f t="shared" ref="D13:J13" si="0">AVERAGE(D4:D11)</f>
        <v>1.625</v>
      </c>
      <c r="E13">
        <f t="shared" si="0"/>
        <v>1.75</v>
      </c>
      <c r="F13">
        <f t="shared" si="0"/>
        <v>1.625</v>
      </c>
      <c r="G13">
        <f t="shared" si="0"/>
        <v>1.375</v>
      </c>
      <c r="H13">
        <f t="shared" si="0"/>
        <v>1.5</v>
      </c>
      <c r="I13">
        <f t="shared" si="0"/>
        <v>0.5</v>
      </c>
      <c r="J13">
        <f t="shared" si="0"/>
        <v>0.125</v>
      </c>
      <c r="N13" t="s">
        <v>99</v>
      </c>
      <c r="O13">
        <f>AVERAGE(O4:O11)</f>
        <v>1</v>
      </c>
      <c r="P13">
        <f t="shared" ref="P13:V13" si="1">AVERAGE(P4:P11)</f>
        <v>0.625</v>
      </c>
      <c r="Q13">
        <f t="shared" si="1"/>
        <v>0</v>
      </c>
      <c r="R13">
        <f t="shared" si="1"/>
        <v>0.125</v>
      </c>
      <c r="S13">
        <f t="shared" si="1"/>
        <v>0</v>
      </c>
      <c r="T13">
        <f t="shared" si="1"/>
        <v>0</v>
      </c>
      <c r="U13">
        <f t="shared" si="1"/>
        <v>0</v>
      </c>
      <c r="V13">
        <f t="shared" si="1"/>
        <v>0</v>
      </c>
    </row>
    <row r="14" spans="1:22" x14ac:dyDescent="0.25">
      <c r="C14" t="s">
        <v>92</v>
      </c>
      <c r="D14" t="s">
        <v>93</v>
      </c>
      <c r="F14" t="s">
        <v>94</v>
      </c>
    </row>
    <row r="31" spans="1:28" x14ac:dyDescent="0.25">
      <c r="A31" s="110" t="s">
        <v>91</v>
      </c>
      <c r="B31" s="110"/>
      <c r="C31">
        <v>1.25</v>
      </c>
      <c r="D31">
        <v>1.625</v>
      </c>
      <c r="E31">
        <v>1.625</v>
      </c>
      <c r="F31">
        <v>1.375</v>
      </c>
      <c r="G31">
        <v>1.5</v>
      </c>
      <c r="H31">
        <v>0.5</v>
      </c>
      <c r="I31">
        <v>0.125</v>
      </c>
      <c r="K31" s="121" t="s">
        <v>91</v>
      </c>
      <c r="L31" s="121"/>
      <c r="M31">
        <v>1.25</v>
      </c>
      <c r="N31">
        <v>1.625</v>
      </c>
      <c r="O31">
        <v>1.625</v>
      </c>
      <c r="P31">
        <v>1.375</v>
      </c>
      <c r="Q31">
        <v>1.5</v>
      </c>
      <c r="R31">
        <v>0.5</v>
      </c>
      <c r="S31">
        <v>0.125</v>
      </c>
      <c r="T31" s="120" t="s">
        <v>166</v>
      </c>
      <c r="U31" s="120"/>
      <c r="V31">
        <v>1</v>
      </c>
      <c r="W31">
        <v>0.625</v>
      </c>
      <c r="X31">
        <v>0.125</v>
      </c>
      <c r="Y31">
        <v>0</v>
      </c>
      <c r="Z31">
        <v>0</v>
      </c>
      <c r="AA31">
        <v>0</v>
      </c>
      <c r="AB31">
        <v>0</v>
      </c>
    </row>
    <row r="32" spans="1:28" x14ac:dyDescent="0.25">
      <c r="C32" s="31" t="s">
        <v>92</v>
      </c>
      <c r="D32" s="31" t="s">
        <v>93</v>
      </c>
      <c r="E32" s="31" t="s">
        <v>94</v>
      </c>
      <c r="F32" s="31" t="s">
        <v>95</v>
      </c>
      <c r="G32" s="31" t="s">
        <v>96</v>
      </c>
      <c r="H32" s="31" t="s">
        <v>165</v>
      </c>
      <c r="I32" s="31" t="s">
        <v>97</v>
      </c>
      <c r="M32" t="s">
        <v>98</v>
      </c>
      <c r="N32" t="s">
        <v>93</v>
      </c>
      <c r="O32" t="s">
        <v>94</v>
      </c>
      <c r="P32" t="s">
        <v>95</v>
      </c>
      <c r="Q32" t="s">
        <v>96</v>
      </c>
      <c r="R32" t="s">
        <v>165</v>
      </c>
      <c r="S32" t="s">
        <v>97</v>
      </c>
      <c r="V32" t="s">
        <v>98</v>
      </c>
      <c r="W32" t="s">
        <v>93</v>
      </c>
      <c r="X32" t="s">
        <v>94</v>
      </c>
      <c r="Y32" t="s">
        <v>95</v>
      </c>
      <c r="Z32" t="s">
        <v>96</v>
      </c>
      <c r="AA32" t="s">
        <v>165</v>
      </c>
      <c r="AB32" t="s">
        <v>97</v>
      </c>
    </row>
  </sheetData>
  <mergeCells count="6">
    <mergeCell ref="C2:F2"/>
    <mergeCell ref="O2:R2"/>
    <mergeCell ref="A31:B31"/>
    <mergeCell ref="A13:B13"/>
    <mergeCell ref="T31:U31"/>
    <mergeCell ref="K31:L31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A3FF1-B37B-4E71-8EBA-49B85855C3F0}">
  <dimension ref="A2:F4"/>
  <sheetViews>
    <sheetView tabSelected="1" workbookViewId="0">
      <selection activeCell="A18" sqref="A18"/>
    </sheetView>
  </sheetViews>
  <sheetFormatPr defaultRowHeight="15" x14ac:dyDescent="0.25"/>
  <cols>
    <col min="1" max="1" width="46.140625" customWidth="1"/>
  </cols>
  <sheetData>
    <row r="2" spans="1:6" x14ac:dyDescent="0.25">
      <c r="A2" s="25" t="s">
        <v>29</v>
      </c>
      <c r="B2" s="124" t="s">
        <v>103</v>
      </c>
      <c r="C2" s="124" t="s">
        <v>94</v>
      </c>
      <c r="D2" s="124" t="s">
        <v>95</v>
      </c>
      <c r="E2" s="124" t="s">
        <v>96</v>
      </c>
      <c r="F2" s="124" t="s">
        <v>165</v>
      </c>
    </row>
    <row r="3" spans="1:6" x14ac:dyDescent="0.25">
      <c r="A3" s="25" t="s">
        <v>100</v>
      </c>
      <c r="B3" s="34">
        <v>24.1</v>
      </c>
      <c r="C3" s="34">
        <v>8.9</v>
      </c>
      <c r="D3" s="34">
        <v>1.6</v>
      </c>
      <c r="E3" s="34" t="s">
        <v>102</v>
      </c>
      <c r="F3" s="35" t="s">
        <v>102</v>
      </c>
    </row>
    <row r="4" spans="1:6" x14ac:dyDescent="0.25">
      <c r="A4" s="25" t="s">
        <v>101</v>
      </c>
      <c r="B4" s="34" t="s">
        <v>102</v>
      </c>
      <c r="C4" s="34" t="s">
        <v>102</v>
      </c>
      <c r="D4" s="34" t="s">
        <v>102</v>
      </c>
      <c r="E4" s="34" t="s">
        <v>102</v>
      </c>
      <c r="F4" s="35">
        <v>8.3000000000000007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Quantitative - Field Sheet</vt:lpstr>
      <vt:lpstr>Qualitative - Field Sheet</vt:lpstr>
      <vt:lpstr>Flag GPS Coordinates</vt:lpstr>
      <vt:lpstr>Quantitative Data</vt:lpstr>
      <vt:lpstr>Profiles Data</vt:lpstr>
      <vt:lpstr>Qualitative Data</vt:lpstr>
      <vt:lpstr>Monitoring Analysis</vt:lpstr>
      <vt:lpstr>Herbicide Residual Data &amp; Analy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Amanda</dc:creator>
  <cp:lastModifiedBy>Shelby Adler</cp:lastModifiedBy>
  <cp:lastPrinted>2018-07-20T19:30:33Z</cp:lastPrinted>
  <dcterms:created xsi:type="dcterms:W3CDTF">2018-07-18T20:17:01Z</dcterms:created>
  <dcterms:modified xsi:type="dcterms:W3CDTF">2020-08-25T20:18:31Z</dcterms:modified>
</cp:coreProperties>
</file>